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kap" sheetId="1" r:id="rId1"/>
    <sheet name="bilan" sheetId="2" r:id="rId2"/>
    <sheet name="cash" sheetId="3" r:id="rId3"/>
    <sheet name="kapi" sheetId="4" r:id="rId4"/>
    <sheet name="DEK" sheetId="5" r:id="rId5"/>
    <sheet name="Shenimet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<sst xmlns="http://schemas.openxmlformats.org/spreadsheetml/2006/main" count="441" uniqueCount="337">
  <si>
    <t>(Pasqyra nr 1)</t>
  </si>
  <si>
    <t>REF/SKK</t>
  </si>
  <si>
    <t>A</t>
  </si>
  <si>
    <t>AKTIVET</t>
  </si>
  <si>
    <t>I</t>
  </si>
  <si>
    <t xml:space="preserve">AKTIVET AFATSHKURTER </t>
  </si>
  <si>
    <t>Mjetet Monetare</t>
  </si>
  <si>
    <t>SKK3</t>
  </si>
  <si>
    <t>(i)</t>
  </si>
  <si>
    <t>Banka</t>
  </si>
  <si>
    <t>(ii)</t>
  </si>
  <si>
    <t>Arka</t>
  </si>
  <si>
    <t>(iii)</t>
  </si>
  <si>
    <t>Investime bono thesari 1 mujor</t>
  </si>
  <si>
    <t>(IV)</t>
  </si>
  <si>
    <t xml:space="preserve">Depozita  garancie </t>
  </si>
  <si>
    <t>TOTALI I MJETEVE MONETARE</t>
  </si>
  <si>
    <t>Letra me Vlere</t>
  </si>
  <si>
    <t>Derivatet dhe aktivet financiare</t>
  </si>
  <si>
    <t>Aksione, bono, obligacione  dhe te ngjashme</t>
  </si>
  <si>
    <t>TOTALI I LETRAVE ME VLERE</t>
  </si>
  <si>
    <t>Aktivet e tjera financiare afatshkurter</t>
  </si>
  <si>
    <t>Kerkesa te arketueshme</t>
  </si>
  <si>
    <t>Instrumenta te tjera borxhi</t>
  </si>
  <si>
    <t>TVSH kerkese per rimbursimr/ Miratim  rimbursimi/</t>
  </si>
  <si>
    <t>Tatim Fitimi</t>
  </si>
  <si>
    <t>(V)</t>
  </si>
  <si>
    <t>TVSH</t>
  </si>
  <si>
    <t xml:space="preserve">TOTALI I AKTIVEVE TE TJERA </t>
  </si>
  <si>
    <t>AKTIVET AFATSHKURTER  INVENTARET</t>
  </si>
  <si>
    <t>SKK4</t>
  </si>
  <si>
    <t>Lende e pare</t>
  </si>
  <si>
    <t>Prodhim ne proces</t>
  </si>
  <si>
    <t>Produkt I gatshem</t>
  </si>
  <si>
    <t>Mallra per shitje</t>
  </si>
  <si>
    <t>(v)</t>
  </si>
  <si>
    <t>TOTALI I INVENTAREVE</t>
  </si>
  <si>
    <t>AKTIVET BILOGJIKE AFATSHKURTER</t>
  </si>
  <si>
    <t>SKK13</t>
  </si>
  <si>
    <t>Aktivet materiale afatshkurter per shitje</t>
  </si>
  <si>
    <t>SKK5</t>
  </si>
  <si>
    <t>Toka</t>
  </si>
  <si>
    <t>Ndertesa</t>
  </si>
  <si>
    <t>Makineri,inja teknologjike</t>
  </si>
  <si>
    <t>(iv)</t>
  </si>
  <si>
    <t>Mjete Motorrike</t>
  </si>
  <si>
    <t>Mobilime dhe orendi zyre</t>
  </si>
  <si>
    <t>(Vi)</t>
  </si>
  <si>
    <t>Pajisje zyre</t>
  </si>
  <si>
    <t>TOTALI I AKTIVEVE AFATSHKURTER(1+2+3+4+5+6+7)</t>
  </si>
  <si>
    <t>II</t>
  </si>
  <si>
    <t xml:space="preserve">AKTIVET AFATGJATE </t>
  </si>
  <si>
    <t>AKTIVET MATERIALE AFATGJATE</t>
  </si>
  <si>
    <t>TOTALI I  AAM</t>
  </si>
  <si>
    <t>AKTIVET BIOLOGJIKE AFTGJATE</t>
  </si>
  <si>
    <t>AKTIVET  JO MATERIALE AFATGJATE</t>
  </si>
  <si>
    <t>Emri imire</t>
  </si>
  <si>
    <t>Shpenzimet e zhvillimit</t>
  </si>
  <si>
    <t>TOTALI  AAJOM</t>
  </si>
  <si>
    <t>TOTALI I AKTIVEVE AFATGJATE(1+2+3+4)</t>
  </si>
  <si>
    <t>I+II</t>
  </si>
  <si>
    <t>TOTALI I AKTIVEVE (I +II)</t>
  </si>
  <si>
    <t>PASIVET</t>
  </si>
  <si>
    <t>B</t>
  </si>
  <si>
    <t xml:space="preserve">DETYRIMET </t>
  </si>
  <si>
    <t xml:space="preserve">DETYRIMET AFATSHKURTER </t>
  </si>
  <si>
    <t>Derivatet</t>
  </si>
  <si>
    <t>Huamarrjet</t>
  </si>
  <si>
    <t>(I)</t>
  </si>
  <si>
    <t>Hua afat shkurter</t>
  </si>
  <si>
    <t>(II)</t>
  </si>
  <si>
    <t>(III)</t>
  </si>
  <si>
    <t>Te pagueshme ndaj furnitoreve AQT</t>
  </si>
  <si>
    <t>Te pagueshme ndaj furnitorit</t>
  </si>
  <si>
    <t>Te pagueshme ndaj personelit</t>
  </si>
  <si>
    <t>(VI)</t>
  </si>
  <si>
    <t>Te pagueshme ndaj sigurimeve shoqerore</t>
  </si>
  <si>
    <t>(VII)</t>
  </si>
  <si>
    <t>Detyrime Tatimore  TVSH</t>
  </si>
  <si>
    <t>(VIII)</t>
  </si>
  <si>
    <t>Detyrime Tatimore  TATIM FITIMI</t>
  </si>
  <si>
    <t>(X)</t>
  </si>
  <si>
    <t>Detyrime Tatimore  TATIM MBI TE ARDHURAT</t>
  </si>
  <si>
    <t>Huara te tjera</t>
  </si>
  <si>
    <t>TOTALI I DETYRIMEVE AFATSHKURTER</t>
  </si>
  <si>
    <t>Parapagimet e arketuara</t>
  </si>
  <si>
    <t>GRANDET DHE TE ARDHURAT E SHTYRA</t>
  </si>
  <si>
    <t>SKK10</t>
  </si>
  <si>
    <t>Provizionet afat shkurter</t>
  </si>
  <si>
    <t>SKK6</t>
  </si>
  <si>
    <t>TOTALI I DETYRIME  AFAT SHKURTER(1+2+3+4+5)</t>
  </si>
  <si>
    <t xml:space="preserve">DETYRIMET  AFATGJATE </t>
  </si>
  <si>
    <t>Huat Afatgjata</t>
  </si>
  <si>
    <t>Shuma te arketuara me porosi</t>
  </si>
  <si>
    <t>(IX)</t>
  </si>
  <si>
    <t>TOTALI I DETYRIMEVE AFATEGJATE</t>
  </si>
  <si>
    <t>Provizionet afatgjate</t>
  </si>
  <si>
    <t>SKK8</t>
  </si>
  <si>
    <t xml:space="preserve"> TOTALI DETYRIMET  AFATGJATE </t>
  </si>
  <si>
    <t>TOTALI I DETYRIMEVE (I+II)</t>
  </si>
  <si>
    <t>C</t>
  </si>
  <si>
    <t>KAPITALI</t>
  </si>
  <si>
    <t>Aksionet e pakices</t>
  </si>
  <si>
    <t>Kapitali I shoqerise</t>
  </si>
  <si>
    <t>Primi I aksionit</t>
  </si>
  <si>
    <t>Njesia ose aksionet e thesarit</t>
  </si>
  <si>
    <t>Rezervat Statutore</t>
  </si>
  <si>
    <t>Rezervat ligjore</t>
  </si>
  <si>
    <t>Rezervat te tjera</t>
  </si>
  <si>
    <t>Rezerva nga rivleresimi</t>
  </si>
  <si>
    <t>Fitimi I pashperndare</t>
  </si>
  <si>
    <t>Fitimi humbje e vitit financiare</t>
  </si>
  <si>
    <t>Lehetesi tatimore</t>
  </si>
  <si>
    <t>III</t>
  </si>
  <si>
    <t>TOTALI I  KAPITALEVE TE VETA</t>
  </si>
  <si>
    <t>TOTALI I DETYRIMEVE DHE KAPITALEVE(I+II+III)</t>
  </si>
  <si>
    <t>PASQYRA E TE ARDHURAVE DHE SHPENZIMEVE</t>
  </si>
  <si>
    <t>TE ARDHURAT</t>
  </si>
  <si>
    <t>SKK 8</t>
  </si>
  <si>
    <t>Shitjet 701-705</t>
  </si>
  <si>
    <t>Shitje te prodhimit te vete</t>
  </si>
  <si>
    <t>Shitja e sherbime</t>
  </si>
  <si>
    <t>nga keto eksport</t>
  </si>
  <si>
    <t>Te ardhura te tjera nga veprimtaria shfrytezimit</t>
  </si>
  <si>
    <t xml:space="preserve">Shitje nga AAM </t>
  </si>
  <si>
    <t>Prodhimi  I AAM  (72)</t>
  </si>
  <si>
    <t>Qira  (7081)</t>
  </si>
  <si>
    <t>Nga grantet (73)</t>
  </si>
  <si>
    <t>Te tjera (75</t>
  </si>
  <si>
    <t>TOTALI I TE ARDHURAVE</t>
  </si>
  <si>
    <t xml:space="preserve">SHPENZIMET </t>
  </si>
  <si>
    <t>Ndryshimet ne inventarin e produktit te gatshem (71)</t>
  </si>
  <si>
    <t>Produkti I gatshem</t>
  </si>
  <si>
    <t>Materiale dhe mallra te konsumuara</t>
  </si>
  <si>
    <t>Materiale</t>
  </si>
  <si>
    <t>Mallra</t>
  </si>
  <si>
    <t>te tjera</t>
  </si>
  <si>
    <t>Shpenzime te tjera( 61+62+63+65)</t>
  </si>
  <si>
    <t>Shpenzimet te Personelit (64)</t>
  </si>
  <si>
    <t>Pagat</t>
  </si>
  <si>
    <t>Sigurime shoqerore</t>
  </si>
  <si>
    <t>Pensionet</t>
  </si>
  <si>
    <t>Renia  ne Vlere (zhvleresimi) dhe amortizimi (68)</t>
  </si>
  <si>
    <t>Zhvleresimi</t>
  </si>
  <si>
    <t>Amortizimi</t>
  </si>
  <si>
    <t>Vlera e neto e AAM te shitura</t>
  </si>
  <si>
    <t>Kuota e shpenzimeve per tu shperndare</t>
  </si>
  <si>
    <t>TOTALI I SHPENZIMEVE 1+2+3+4+5)</t>
  </si>
  <si>
    <t>FITIMI apo HUMBJE nga veprimtaria  kryesore(3-6)</t>
  </si>
  <si>
    <t>TE ARDHURTAT DHE SHPENZIMET  FINANCIARE</t>
  </si>
  <si>
    <t>Te ardhurat dhe shpenzimet financiare nga njesite e</t>
  </si>
  <si>
    <t>761-661</t>
  </si>
  <si>
    <t>Te ardhurat dhe shpenz financie nga pjesem762-662</t>
  </si>
  <si>
    <t xml:space="preserve">Te ardhurat dhe shpenzimet financiare nga investimet </t>
  </si>
  <si>
    <t>tjera financiare afatgjate763+764+765-663-664-665</t>
  </si>
  <si>
    <t>Te ardhurat dhe shpenzimet nga interesi.767-667</t>
  </si>
  <si>
    <t>Fitimet /Humbje nga kursi I kembimit 769-669</t>
  </si>
  <si>
    <t>Te ardhurat dhe shpenzime tte tjera financiare768-668</t>
  </si>
  <si>
    <t>Te ardh/shpenz nga shitja e AAM-vlera/kontabe</t>
  </si>
  <si>
    <t>Totali I te ardhuarve dhe shpenzimeve financ</t>
  </si>
  <si>
    <t>REZULTATI</t>
  </si>
  <si>
    <t>FITIM HUMBJE PARA TATIMIT ( 7+/-15)/kontabel</t>
  </si>
  <si>
    <t>TATIMI FITIMI                  10%</t>
  </si>
  <si>
    <t>FITIMI HUMBJE NETO E VITIT FINANCIARE/ kontable</t>
  </si>
  <si>
    <t>(16-17)</t>
  </si>
  <si>
    <t>Shpnzimet e panjohura</t>
  </si>
  <si>
    <t>Fitimi Humbje para tatimit (16+29)</t>
  </si>
  <si>
    <t>Tatim fitimi Fiskal       10%</t>
  </si>
  <si>
    <t xml:space="preserve">FITIMI HUMBJE NETO E VITIT FINANCIARE/(16-21) </t>
  </si>
  <si>
    <t>NIPT</t>
  </si>
  <si>
    <t xml:space="preserve">PASQYRAT   FINANCIARE  </t>
  </si>
  <si>
    <t>( Ne zbatim te Standartit Kombetar te Kontabilitetit Nr 2 dhe ligjit nr 9228 date29.04.2004,</t>
  </si>
  <si>
    <t xml:space="preserve">  </t>
  </si>
  <si>
    <t>PO</t>
  </si>
  <si>
    <t>xxxx</t>
  </si>
  <si>
    <t>…… Leke</t>
  </si>
  <si>
    <t>ADMINISTRATORI</t>
  </si>
  <si>
    <t>(Pasqyra nr 3)</t>
  </si>
  <si>
    <t>PASQYRA E FLUKSIT TE PARAVE</t>
  </si>
  <si>
    <t>METODA  DIREKTE</t>
  </si>
  <si>
    <t>shenim</t>
  </si>
  <si>
    <t>Fluksi I Parase nga veprimtaria e shfrytezimit</t>
  </si>
  <si>
    <t>Arketime nga shitja e mallrave dhe kryerje e sherbimeve</t>
  </si>
  <si>
    <t>Hua</t>
  </si>
  <si>
    <t>Rimbursim TVSH</t>
  </si>
  <si>
    <t>Interesa</t>
  </si>
  <si>
    <t>Pagesat per blerjen e mallrave, lende e pare dhe sherbime +tvsh</t>
  </si>
  <si>
    <t xml:space="preserve">Pagesat per pagat </t>
  </si>
  <si>
    <t>Sigurime shoqerore dhe shperblime</t>
  </si>
  <si>
    <t>Tatim mbi te ardhurat- tatim page-</t>
  </si>
  <si>
    <t>Tatim Fitimi.</t>
  </si>
  <si>
    <t>e paguar</t>
  </si>
  <si>
    <t>Interesi I paguar</t>
  </si>
  <si>
    <t>Tatime dhe taksa te tjera</t>
  </si>
  <si>
    <t>Gjoba</t>
  </si>
  <si>
    <t>Paraja neto nga veprimtarite e shfrytezimit</t>
  </si>
  <si>
    <t>Fluksi I Parase nga veprimtaria investuese</t>
  </si>
  <si>
    <t>Blerjet  e aktiveve afatgjata materiale dhe  jo materiale</t>
  </si>
  <si>
    <t>Blerje e njesive te kontrolluara dhe pjesemarrjeve</t>
  </si>
  <si>
    <t>Huat e marra nga  palet e tjera (pervec institucioneve financiare)</t>
  </si>
  <si>
    <t>Shitjet e aktiveve afatgjata materiale  dhe jo materiale</t>
  </si>
  <si>
    <t>Shitjet e njesive te kontrolluara dhe pjesemarrjeve</t>
  </si>
  <si>
    <t>Arketimet  e huave ( pervec instuicioneve financiare)</t>
  </si>
  <si>
    <t>Interesi I arketuar</t>
  </si>
  <si>
    <t>Dividentet e arketuar</t>
  </si>
  <si>
    <t>Paraja neto nga veprimtarite e investuese</t>
  </si>
  <si>
    <t>Fluksi I Parase nga veprimtarite financiare</t>
  </si>
  <si>
    <t>Arketimin e huave te dhena</t>
  </si>
  <si>
    <t>Kthimi I huave te marra</t>
  </si>
  <si>
    <t>Pagesat e detyrimeve te qirase financiare</t>
  </si>
  <si>
    <t>Emetimi I aksioneve</t>
  </si>
  <si>
    <t>Blerje  e aksioneve te thesarit</t>
  </si>
  <si>
    <t>shitja e aksioneve te thesarit</t>
  </si>
  <si>
    <t>Pagesat e Dividenteve</t>
  </si>
  <si>
    <t>Paraja neto nga veprimtarite financiare</t>
  </si>
  <si>
    <t>TOTALI I  PARASE  NETO</t>
  </si>
  <si>
    <t>Rritja/renia e mjeteve monetare</t>
  </si>
  <si>
    <t>Mjete monetare ne fillim te periudhes kontabel</t>
  </si>
  <si>
    <t>Mjete monetare ne fund te periudhes kontabel</t>
  </si>
  <si>
    <t>PASQYRA E NDRYSHIMEVE NE KAPITAL</t>
  </si>
  <si>
    <t>(Pasqyra ne 4)</t>
  </si>
  <si>
    <t>Aksione te</t>
  </si>
  <si>
    <t>Rezerva ligjore</t>
  </si>
  <si>
    <t>thesarit</t>
  </si>
  <si>
    <t>statusore</t>
  </si>
  <si>
    <t>Pozicioni me 31/12/2007</t>
  </si>
  <si>
    <t>x</t>
  </si>
  <si>
    <t>(x)</t>
  </si>
  <si>
    <t>Fitimi neto  per periudhen kontabel</t>
  </si>
  <si>
    <t>Dividentet te paguara</t>
  </si>
  <si>
    <t>Rritja e rezerves se kapitalit</t>
  </si>
  <si>
    <t>Emetimi I kapitalit aksionar</t>
  </si>
  <si>
    <t>Fitim neto per periudhen kontabel 2008</t>
  </si>
  <si>
    <t>Pozicioni 31/12/2009</t>
  </si>
  <si>
    <t>Fitim neto per periudhen kontabel 2009</t>
  </si>
  <si>
    <t>Pasqyrat financiare jane individuale   …………</t>
  </si>
  <si>
    <t>Pasqyrat financiare jane te konsiliduar  …………</t>
  </si>
  <si>
    <t>Pasqyrat financiare jane te shprehura ne  …………</t>
  </si>
  <si>
    <t>Pasqyrat financiare jane te rumbullakosura ne …………</t>
  </si>
  <si>
    <t>(Per Kontabilitetin dhe Pasqyrat financiare)</t>
  </si>
  <si>
    <t>Shitje mallra  /</t>
  </si>
  <si>
    <t>DIONIS  TEQJA</t>
  </si>
  <si>
    <t>(2)  Periudha tatimore</t>
  </si>
  <si>
    <t>(1) Numri I serise</t>
  </si>
  <si>
    <t>Numri I Identifikimit te Personit te Tatueshem (NIPT)  (3)</t>
  </si>
  <si>
    <t>Emri Tregtare I Personit te tatueshem</t>
  </si>
  <si>
    <t>Emri tregtare I Personit Fizik</t>
  </si>
  <si>
    <t>Adresa:</t>
  </si>
  <si>
    <t>Qyteti /komuna/Rrethi</t>
  </si>
  <si>
    <t>Numri I Telefonit:</t>
  </si>
  <si>
    <t>Llogaritja e  rezultatit</t>
  </si>
  <si>
    <t xml:space="preserve"> Te ardhurat dhe shpenzimet</t>
  </si>
  <si>
    <t xml:space="preserve">  Te ushtrimit</t>
  </si>
  <si>
    <t>Tatimore</t>
  </si>
  <si>
    <t>(8/9)</t>
  </si>
  <si>
    <t>Te ardhurat</t>
  </si>
  <si>
    <t>(10/11)</t>
  </si>
  <si>
    <t>Shpenzimet</t>
  </si>
  <si>
    <t>Shpenzime te zbritshme</t>
  </si>
  <si>
    <t>Rezultatit</t>
  </si>
  <si>
    <t>Humbje</t>
  </si>
  <si>
    <t>Fitimi</t>
  </si>
  <si>
    <t>Humbje e mbartur</t>
  </si>
  <si>
    <t>Fitimi I tatueshme neto(16-17)</t>
  </si>
  <si>
    <t xml:space="preserve">Llogaritja e tatim fitimit </t>
  </si>
  <si>
    <t>Tatim fitimi me shkalle tatimore standarte</t>
  </si>
  <si>
    <t>Tatim fitimi me perqindje te tjera</t>
  </si>
  <si>
    <t>Tatim fitimi (19+20)</t>
  </si>
  <si>
    <t>Tatim fitimi I shtyre</t>
  </si>
  <si>
    <t>Parapagimet</t>
  </si>
  <si>
    <t>Kredi e mbartur nga periudha e meparshme</t>
  </si>
  <si>
    <t>Kerkese per rimbursim</t>
  </si>
  <si>
    <t>Tatim I mbipaguar</t>
  </si>
  <si>
    <t>Tatimi fitimi I detyrueshem per tu paguar</t>
  </si>
  <si>
    <t>Denime/ intersa per vonesa</t>
  </si>
  <si>
    <t>TOTALI PER TU PAGUAR</t>
  </si>
  <si>
    <t xml:space="preserve">  Data dhe Firma e Personit te Tatueshem -Deklaroje nen pergjggjesin time qe informacioni eshte I plote dhe I sakte</t>
  </si>
  <si>
    <t>PAGESA</t>
  </si>
  <si>
    <t>Vetem per perdorim zyrtare</t>
  </si>
  <si>
    <t xml:space="preserve">     Leke</t>
  </si>
  <si>
    <t xml:space="preserve">    Xhirim</t>
  </si>
  <si>
    <t xml:space="preserve">            </t>
  </si>
  <si>
    <t xml:space="preserve">SHUMA E PAGUAR </t>
  </si>
  <si>
    <t xml:space="preserve">     Cek</t>
  </si>
  <si>
    <t xml:space="preserve">Data, vula e Bankes dhe nenshkrimi I nenpunesit te bankes   </t>
  </si>
  <si>
    <t xml:space="preserve">  Te tjera ……………………………</t>
  </si>
  <si>
    <t>Orgjinali - Zyra e Tatimeve</t>
  </si>
  <si>
    <t>Kopja - Personi  Tatueshem</t>
  </si>
  <si>
    <t>OBJEKTI:  "Prodhim I energjise elektrike nga Hidrocentralet "</t>
  </si>
  <si>
    <t>tregtim I energjise elektrike etj"</t>
  </si>
  <si>
    <t>Pozicioni 31/12/2008</t>
  </si>
  <si>
    <t>Fitim neto per periudhen kontabel 2010</t>
  </si>
  <si>
    <t>Pozicioni 31/12/2010</t>
  </si>
  <si>
    <t>Ortaku terheqje te fitimit</t>
  </si>
  <si>
    <t>Pozicioni 31/12/2007</t>
  </si>
  <si>
    <t>Pozicioni 31/12/2011</t>
  </si>
  <si>
    <t>Fitim neto per periudhen kontabel 2011</t>
  </si>
  <si>
    <t>Administratori</t>
  </si>
  <si>
    <t>Dionis Teqja</t>
  </si>
  <si>
    <t>Aktive financiare (AKSIONE)</t>
  </si>
  <si>
    <t>2012</t>
  </si>
  <si>
    <t>Prodhim dhe sherbime ne proces</t>
  </si>
  <si>
    <t>Fitim neto per periudhen kontabel 2012</t>
  </si>
  <si>
    <t>Fitim neto per periudhen kontabel 2013</t>
  </si>
  <si>
    <t>( VITI  USHTRIMOR  2013)</t>
  </si>
  <si>
    <t>2013</t>
  </si>
  <si>
    <t>BILANCI  I FINANCIARE  I USHTRIMIT  2013</t>
  </si>
  <si>
    <t>Pozicioni 31/12/2012</t>
  </si>
  <si>
    <t>Pozicioni 31/12/2013</t>
  </si>
  <si>
    <t>01.01.2013-31.12.2013</t>
  </si>
  <si>
    <t>S H E N I M E T   S H P J  E G U E S E</t>
  </si>
  <si>
    <t>Sqarim:</t>
  </si>
  <si>
    <t>Dhënia e shënimë shpjeguese në këtë pjese është e detyrueshme sipas SKK 2.</t>
  </si>
  <si>
    <t>Plotësimi I të dhënave të kësaj pjese mduhet të bëhet sipas kërkesave dhe strukturës standarde të përcaktuara në SKK 2 dhe konkretisht paragrafëve 49-55. Rradha e dhënies së shpjegimëve duhet të jetë:</t>
  </si>
  <si>
    <t>a) Informacion i përgjithshëm dhe politikat kontabël</t>
  </si>
  <si>
    <t>b) Shënimet që shpjegojnë zërat e ndryshëm të pasqyrave financiare</t>
  </si>
  <si>
    <t>c) Shënime të tjera shpjeguese</t>
  </si>
  <si>
    <t>Informacioni  I pergjithshem dhe politikat</t>
  </si>
  <si>
    <t>*</t>
  </si>
  <si>
    <t>bilanci eshte hartuar ne baze te Standarteve Kombetare te Kontabilitetit</t>
  </si>
  <si>
    <t xml:space="preserve">aktivet e qendrueshme te trupezuara paraqiten ne bilanc me kosto historike </t>
  </si>
  <si>
    <t>minus amortizimin e akumuluar e llogaritur per kohen e shfrytezimit te tyre.</t>
  </si>
  <si>
    <t>amortizimi eshte llogaritur me metoden lineare ne baze te grupimit te Aktiveve te</t>
  </si>
  <si>
    <t>Qendrueshme bazuar ne ligjin nr 8438 dt 28/12/1998 " per tatimim mbi te ardhurat"</t>
  </si>
  <si>
    <t>Iventari mbahet me koston e blerjes</t>
  </si>
  <si>
    <t xml:space="preserve">kontabiliteti mbahet ne menyre manuale ne ditare dhe rregjistrimet ne to ne menyre </t>
  </si>
  <si>
    <t>te permbledhur.</t>
  </si>
  <si>
    <t>Shenime</t>
  </si>
  <si>
    <t xml:space="preserve">hidrocentralit eshte kompani ne fazat e nisjes dhe te zgjerimit dhe nuk ka gjeneruar </t>
  </si>
  <si>
    <t>Perfaqesuesi I kompanise</t>
  </si>
  <si>
    <t>Dionis     Teqja</t>
  </si>
  <si>
    <t>Subjekti Hec Peqin  si kompani koncensionare me objekt menaxhimin dhe perpunimin e</t>
  </si>
  <si>
    <t>te ardhura ne favor te kesaj kompanie e cila I ka kaluar kompanise Hidro Power Peqin</t>
  </si>
  <si>
    <t>Gjate vitit fiskal 2013 nuk ka kryer transaksione,</t>
  </si>
  <si>
    <t xml:space="preserve">jane  pasqyruar komisionet bankare te cilat kane ulur vleren e likuiditetit </t>
  </si>
  <si>
    <t xml:space="preserve"> ne shumen 3,352 leke .</t>
  </si>
  <si>
    <t>Te ardhurat nuk jane nga veprimtaria por interesa.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</si>
</sst>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_);_(* \(#,##0\);_(* &quot;-&quot;??_);_(@_)"/>
    <numFmt numFmtId="173" formatCode="_(* #,##0.0_);_(* \(#,##0.0\);_(* &quot;-&quot;??_);_(@_)"/>
  </numFmts>
  <fonts count="65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i/>
      <sz val="10"/>
      <color indexed="12"/>
      <name val="Arial"/>
      <family val="0"/>
    </font>
    <font>
      <i/>
      <sz val="10"/>
      <color indexed="12"/>
      <name val="Arial"/>
      <family val="0"/>
    </font>
    <font>
      <b/>
      <sz val="10"/>
      <name val="Arial"/>
      <family val="0"/>
    </font>
    <font>
      <b/>
      <sz val="14"/>
      <color indexed="12"/>
      <name val="Arial"/>
      <family val="0"/>
    </font>
    <font>
      <sz val="10"/>
      <color indexed="10"/>
      <name val="Arial"/>
      <family val="0"/>
    </font>
    <font>
      <sz val="10"/>
      <color indexed="48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20"/>
      <color indexed="12"/>
      <name val="Arial"/>
      <family val="2"/>
    </font>
    <font>
      <b/>
      <i/>
      <sz val="14"/>
      <color indexed="12"/>
      <name val="Arial"/>
      <family val="2"/>
    </font>
    <font>
      <i/>
      <sz val="22"/>
      <name val="Arial"/>
      <family val="2"/>
    </font>
    <font>
      <b/>
      <i/>
      <sz val="22"/>
      <color indexed="12"/>
      <name val="Arial"/>
      <family val="2"/>
    </font>
    <font>
      <b/>
      <i/>
      <sz val="16"/>
      <color indexed="12"/>
      <name val="Arial"/>
      <family val="2"/>
    </font>
    <font>
      <i/>
      <sz val="20"/>
      <name val="Arial"/>
      <family val="2"/>
    </font>
    <font>
      <i/>
      <sz val="16"/>
      <name val="Arial"/>
      <family val="2"/>
    </font>
    <font>
      <i/>
      <sz val="20"/>
      <color indexed="12"/>
      <name val="Arial"/>
      <family val="2"/>
    </font>
    <font>
      <b/>
      <i/>
      <sz val="18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sz val="14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0"/>
    </font>
    <font>
      <sz val="10"/>
      <color indexed="8"/>
      <name val="Times New Roman"/>
      <family val="0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19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72" fontId="2" fillId="0" borderId="18" xfId="42" applyNumberFormat="1" applyFont="1" applyFill="1" applyBorder="1" applyAlignment="1">
      <alignment/>
    </xf>
    <xf numFmtId="172" fontId="2" fillId="0" borderId="16" xfId="42" applyNumberFormat="1" applyFont="1" applyFill="1" applyBorder="1" applyAlignment="1">
      <alignment/>
    </xf>
    <xf numFmtId="172" fontId="2" fillId="0" borderId="15" xfId="42" applyNumberFormat="1" applyFont="1" applyFill="1" applyBorder="1" applyAlignment="1">
      <alignment/>
    </xf>
    <xf numFmtId="172" fontId="2" fillId="0" borderId="12" xfId="42" applyNumberFormat="1" applyFont="1" applyFill="1" applyBorder="1" applyAlignment="1">
      <alignment/>
    </xf>
    <xf numFmtId="0" fontId="1" fillId="33" borderId="20" xfId="0" applyFont="1" applyFill="1" applyBorder="1" applyAlignment="1">
      <alignment/>
    </xf>
    <xf numFmtId="172" fontId="1" fillId="33" borderId="20" xfId="42" applyNumberFormat="1" applyFont="1" applyFill="1" applyBorder="1" applyAlignment="1">
      <alignment/>
    </xf>
    <xf numFmtId="172" fontId="1" fillId="33" borderId="21" xfId="42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172" fontId="1" fillId="33" borderId="23" xfId="42" applyNumberFormat="1" applyFont="1" applyFill="1" applyBorder="1" applyAlignment="1">
      <alignment/>
    </xf>
    <xf numFmtId="172" fontId="1" fillId="33" borderId="24" xfId="42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172" fontId="1" fillId="33" borderId="26" xfId="42" applyNumberFormat="1" applyFont="1" applyFill="1" applyBorder="1" applyAlignment="1">
      <alignment/>
    </xf>
    <xf numFmtId="172" fontId="1" fillId="33" borderId="27" xfId="42" applyNumberFormat="1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172" fontId="2" fillId="34" borderId="18" xfId="42" applyNumberFormat="1" applyFont="1" applyFill="1" applyBorder="1" applyAlignment="1">
      <alignment/>
    </xf>
    <xf numFmtId="172" fontId="2" fillId="34" borderId="16" xfId="42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172" fontId="1" fillId="0" borderId="18" xfId="42" applyNumberFormat="1" applyFont="1" applyFill="1" applyBorder="1" applyAlignment="1">
      <alignment/>
    </xf>
    <xf numFmtId="172" fontId="1" fillId="0" borderId="16" xfId="42" applyNumberFormat="1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172" fontId="1" fillId="0" borderId="28" xfId="42" applyNumberFormat="1" applyFont="1" applyFill="1" applyBorder="1" applyAlignment="1">
      <alignment/>
    </xf>
    <xf numFmtId="172" fontId="1" fillId="0" borderId="31" xfId="42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172" fontId="1" fillId="0" borderId="26" xfId="42" applyNumberFormat="1" applyFont="1" applyFill="1" applyBorder="1" applyAlignment="1">
      <alignment/>
    </xf>
    <xf numFmtId="172" fontId="1" fillId="0" borderId="27" xfId="42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172" fontId="2" fillId="34" borderId="18" xfId="42" applyNumberFormat="1" applyFont="1" applyFill="1" applyBorder="1" applyAlignment="1">
      <alignment/>
    </xf>
    <xf numFmtId="172" fontId="1" fillId="34" borderId="16" xfId="42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72" fontId="1" fillId="0" borderId="23" xfId="42" applyNumberFormat="1" applyFont="1" applyFill="1" applyBorder="1" applyAlignment="1">
      <alignment/>
    </xf>
    <xf numFmtId="172" fontId="1" fillId="0" borderId="24" xfId="42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0" fillId="0" borderId="26" xfId="0" applyFont="1" applyBorder="1" applyAlignment="1">
      <alignment/>
    </xf>
    <xf numFmtId="172" fontId="1" fillId="0" borderId="26" xfId="42" applyNumberFormat="1" applyFont="1" applyBorder="1" applyAlignment="1">
      <alignment/>
    </xf>
    <xf numFmtId="172" fontId="1" fillId="0" borderId="27" xfId="42" applyNumberFormat="1" applyFont="1" applyBorder="1" applyAlignment="1">
      <alignment/>
    </xf>
    <xf numFmtId="0" fontId="1" fillId="34" borderId="19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172" fontId="2" fillId="0" borderId="23" xfId="42" applyNumberFormat="1" applyFont="1" applyFill="1" applyBorder="1" applyAlignment="1">
      <alignment/>
    </xf>
    <xf numFmtId="172" fontId="2" fillId="0" borderId="24" xfId="42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172" fontId="2" fillId="0" borderId="26" xfId="42" applyNumberFormat="1" applyFont="1" applyFill="1" applyBorder="1" applyAlignment="1">
      <alignment/>
    </xf>
    <xf numFmtId="172" fontId="2" fillId="0" borderId="27" xfId="42" applyNumberFormat="1" applyFont="1" applyFill="1" applyBorder="1" applyAlignment="1">
      <alignment/>
    </xf>
    <xf numFmtId="0" fontId="2" fillId="34" borderId="36" xfId="0" applyFont="1" applyFill="1" applyBorder="1" applyAlignment="1">
      <alignment/>
    </xf>
    <xf numFmtId="172" fontId="2" fillId="34" borderId="15" xfId="42" applyNumberFormat="1" applyFont="1" applyFill="1" applyBorder="1" applyAlignment="1">
      <alignment/>
    </xf>
    <xf numFmtId="172" fontId="2" fillId="34" borderId="12" xfId="42" applyNumberFormat="1" applyFont="1" applyFill="1" applyBorder="1" applyAlignment="1">
      <alignment/>
    </xf>
    <xf numFmtId="172" fontId="1" fillId="0" borderId="12" xfId="42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172" fontId="2" fillId="0" borderId="34" xfId="42" applyNumberFormat="1" applyFont="1" applyFill="1" applyBorder="1" applyAlignment="1">
      <alignment/>
    </xf>
    <xf numFmtId="172" fontId="2" fillId="0" borderId="40" xfId="42" applyNumberFormat="1" applyFont="1" applyFill="1" applyBorder="1" applyAlignment="1">
      <alignment/>
    </xf>
    <xf numFmtId="0" fontId="2" fillId="34" borderId="38" xfId="0" applyFont="1" applyFill="1" applyBorder="1" applyAlignment="1">
      <alignment/>
    </xf>
    <xf numFmtId="0" fontId="2" fillId="34" borderId="39" xfId="0" applyFont="1" applyFill="1" applyBorder="1" applyAlignment="1">
      <alignment/>
    </xf>
    <xf numFmtId="172" fontId="2" fillId="34" borderId="34" xfId="42" applyNumberFormat="1" applyFont="1" applyFill="1" applyBorder="1" applyAlignment="1">
      <alignment/>
    </xf>
    <xf numFmtId="172" fontId="2" fillId="34" borderId="40" xfId="42" applyNumberFormat="1" applyFont="1" applyFill="1" applyBorder="1" applyAlignment="1">
      <alignment/>
    </xf>
    <xf numFmtId="172" fontId="1" fillId="0" borderId="21" xfId="42" applyNumberFormat="1" applyFont="1" applyBorder="1" applyAlignment="1">
      <alignment/>
    </xf>
    <xf numFmtId="172" fontId="1" fillId="0" borderId="24" xfId="42" applyNumberFormat="1" applyFont="1" applyBorder="1" applyAlignment="1">
      <alignment/>
    </xf>
    <xf numFmtId="172" fontId="1" fillId="0" borderId="41" xfId="42" applyNumberFormat="1" applyFont="1" applyFill="1" applyBorder="1" applyAlignment="1">
      <alignment/>
    </xf>
    <xf numFmtId="0" fontId="2" fillId="34" borderId="34" xfId="0" applyFont="1" applyFill="1" applyBorder="1" applyAlignment="1">
      <alignment/>
    </xf>
    <xf numFmtId="172" fontId="1" fillId="34" borderId="34" xfId="42" applyNumberFormat="1" applyFont="1" applyFill="1" applyBorder="1" applyAlignment="1">
      <alignment/>
    </xf>
    <xf numFmtId="172" fontId="1" fillId="34" borderId="40" xfId="42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172" fontId="2" fillId="0" borderId="20" xfId="42" applyNumberFormat="1" applyFont="1" applyFill="1" applyBorder="1" applyAlignment="1">
      <alignment/>
    </xf>
    <xf numFmtId="172" fontId="2" fillId="0" borderId="21" xfId="42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0" fillId="0" borderId="43" xfId="0" applyFont="1" applyBorder="1" applyAlignment="1">
      <alignment/>
    </xf>
    <xf numFmtId="0" fontId="2" fillId="34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2" fillId="0" borderId="39" xfId="0" applyFont="1" applyFill="1" applyBorder="1" applyAlignment="1">
      <alignment horizontal="center" textRotation="88"/>
    </xf>
    <xf numFmtId="172" fontId="2" fillId="0" borderId="34" xfId="42" applyNumberFormat="1" applyFont="1" applyFill="1" applyBorder="1" applyAlignment="1">
      <alignment horizontal="center" textRotation="90"/>
    </xf>
    <xf numFmtId="172" fontId="2" fillId="0" borderId="40" xfId="42" applyNumberFormat="1" applyFont="1" applyFill="1" applyBorder="1" applyAlignment="1">
      <alignment horizontal="center" textRotation="90"/>
    </xf>
    <xf numFmtId="0" fontId="2" fillId="0" borderId="0" xfId="0" applyFont="1" applyBorder="1" applyAlignment="1">
      <alignment/>
    </xf>
    <xf numFmtId="0" fontId="1" fillId="34" borderId="36" xfId="0" applyFont="1" applyFill="1" applyBorder="1" applyAlignment="1">
      <alignment/>
    </xf>
    <xf numFmtId="172" fontId="1" fillId="34" borderId="36" xfId="42" applyNumberFormat="1" applyFont="1" applyFill="1" applyBorder="1" applyAlignment="1">
      <alignment/>
    </xf>
    <xf numFmtId="172" fontId="1" fillId="34" borderId="14" xfId="42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0" fillId="0" borderId="23" xfId="0" applyFont="1" applyBorder="1" applyAlignment="1">
      <alignment/>
    </xf>
    <xf numFmtId="0" fontId="1" fillId="0" borderId="37" xfId="0" applyFont="1" applyFill="1" applyBorder="1" applyAlignment="1">
      <alignment/>
    </xf>
    <xf numFmtId="172" fontId="1" fillId="0" borderId="37" xfId="42" applyNumberFormat="1" applyFont="1" applyFill="1" applyBorder="1" applyAlignment="1">
      <alignment/>
    </xf>
    <xf numFmtId="0" fontId="1" fillId="34" borderId="34" xfId="0" applyFont="1" applyFill="1" applyBorder="1" applyAlignment="1">
      <alignment/>
    </xf>
    <xf numFmtId="172" fontId="2" fillId="34" borderId="34" xfId="42" applyNumberFormat="1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172" fontId="2" fillId="34" borderId="28" xfId="42" applyNumberFormat="1" applyFont="1" applyFill="1" applyBorder="1" applyAlignment="1">
      <alignment/>
    </xf>
    <xf numFmtId="172" fontId="2" fillId="34" borderId="31" xfId="42" applyNumberFormat="1" applyFont="1" applyFill="1" applyBorder="1" applyAlignment="1">
      <alignment/>
    </xf>
    <xf numFmtId="172" fontId="1" fillId="0" borderId="15" xfId="42" applyNumberFormat="1" applyFont="1" applyFill="1" applyBorder="1" applyAlignment="1">
      <alignment/>
    </xf>
    <xf numFmtId="172" fontId="1" fillId="34" borderId="18" xfId="42" applyNumberFormat="1" applyFont="1" applyFill="1" applyBorder="1" applyAlignment="1">
      <alignment/>
    </xf>
    <xf numFmtId="0" fontId="2" fillId="34" borderId="18" xfId="0" applyFont="1" applyFill="1" applyBorder="1" applyAlignment="1">
      <alignment horizontal="right"/>
    </xf>
    <xf numFmtId="0" fontId="2" fillId="34" borderId="34" xfId="0" applyFont="1" applyFill="1" applyBorder="1" applyAlignment="1">
      <alignment horizontal="right"/>
    </xf>
    <xf numFmtId="0" fontId="4" fillId="0" borderId="29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34" borderId="36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172" fontId="2" fillId="34" borderId="15" xfId="42" applyNumberFormat="1" applyFont="1" applyFill="1" applyBorder="1" applyAlignment="1">
      <alignment/>
    </xf>
    <xf numFmtId="0" fontId="2" fillId="34" borderId="17" xfId="0" applyFont="1" applyFill="1" applyBorder="1" applyAlignment="1">
      <alignment horizontal="left"/>
    </xf>
    <xf numFmtId="0" fontId="0" fillId="0" borderId="11" xfId="0" applyBorder="1" applyAlignment="1">
      <alignment/>
    </xf>
    <xf numFmtId="172" fontId="0" fillId="0" borderId="11" xfId="42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172" fontId="1" fillId="0" borderId="15" xfId="42" applyNumberFormat="1" applyFont="1" applyBorder="1" applyAlignment="1">
      <alignment/>
    </xf>
    <xf numFmtId="172" fontId="1" fillId="0" borderId="12" xfId="42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1" fillId="0" borderId="17" xfId="0" applyFont="1" applyBorder="1" applyAlignment="1">
      <alignment/>
    </xf>
    <xf numFmtId="172" fontId="1" fillId="0" borderId="18" xfId="42" applyNumberFormat="1" applyFont="1" applyBorder="1" applyAlignment="1">
      <alignment/>
    </xf>
    <xf numFmtId="172" fontId="1" fillId="0" borderId="16" xfId="42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172" fontId="2" fillId="0" borderId="15" xfId="42" applyNumberFormat="1" applyFont="1" applyBorder="1" applyAlignment="1">
      <alignment/>
    </xf>
    <xf numFmtId="172" fontId="2" fillId="0" borderId="12" xfId="42" applyNumberFormat="1" applyFont="1" applyBorder="1" applyAlignment="1">
      <alignment/>
    </xf>
    <xf numFmtId="0" fontId="1" fillId="34" borderId="15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1" fillId="0" borderId="20" xfId="0" applyFont="1" applyBorder="1" applyAlignment="1">
      <alignment horizontal="left"/>
    </xf>
    <xf numFmtId="0" fontId="4" fillId="0" borderId="2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23" xfId="0" applyFont="1" applyBorder="1" applyAlignment="1">
      <alignment/>
    </xf>
    <xf numFmtId="0" fontId="4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6" xfId="0" applyFont="1" applyBorder="1" applyAlignment="1">
      <alignment/>
    </xf>
    <xf numFmtId="0" fontId="4" fillId="0" borderId="27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18" xfId="0" applyFont="1" applyBorder="1" applyAlignment="1">
      <alignment/>
    </xf>
    <xf numFmtId="0" fontId="4" fillId="35" borderId="16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172" fontId="2" fillId="35" borderId="18" xfId="42" applyNumberFormat="1" applyFont="1" applyFill="1" applyBorder="1" applyAlignment="1">
      <alignment/>
    </xf>
    <xf numFmtId="172" fontId="2" fillId="35" borderId="16" xfId="42" applyNumberFormat="1" applyFont="1" applyFill="1" applyBorder="1" applyAlignment="1">
      <alignment/>
    </xf>
    <xf numFmtId="0" fontId="2" fillId="34" borderId="36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172" fontId="1" fillId="0" borderId="28" xfId="42" applyNumberFormat="1" applyFont="1" applyBorder="1" applyAlignment="1">
      <alignment/>
    </xf>
    <xf numFmtId="172" fontId="1" fillId="0" borderId="23" xfId="42" applyNumberFormat="1" applyFont="1" applyBorder="1" applyAlignment="1">
      <alignment/>
    </xf>
    <xf numFmtId="172" fontId="7" fillId="0" borderId="23" xfId="42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172" fontId="2" fillId="0" borderId="18" xfId="42" applyNumberFormat="1" applyFont="1" applyBorder="1" applyAlignment="1">
      <alignment/>
    </xf>
    <xf numFmtId="172" fontId="2" fillId="0" borderId="16" xfId="42" applyNumberFormat="1" applyFont="1" applyBorder="1" applyAlignment="1">
      <alignment/>
    </xf>
    <xf numFmtId="0" fontId="2" fillId="0" borderId="34" xfId="0" applyFont="1" applyBorder="1" applyAlignment="1">
      <alignment/>
    </xf>
    <xf numFmtId="172" fontId="2" fillId="0" borderId="34" xfId="42" applyNumberFormat="1" applyFont="1" applyBorder="1" applyAlignment="1">
      <alignment/>
    </xf>
    <xf numFmtId="172" fontId="2" fillId="0" borderId="40" xfId="42" applyNumberFormat="1" applyFont="1" applyBorder="1" applyAlignment="1">
      <alignment/>
    </xf>
    <xf numFmtId="0" fontId="2" fillId="34" borderId="34" xfId="0" applyFont="1" applyFill="1" applyBorder="1" applyAlignment="1">
      <alignment horizontal="center"/>
    </xf>
    <xf numFmtId="0" fontId="1" fillId="0" borderId="28" xfId="0" applyFont="1" applyBorder="1" applyAlignment="1">
      <alignment/>
    </xf>
    <xf numFmtId="172" fontId="1" fillId="0" borderId="31" xfId="42" applyNumberFormat="1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1" fillId="0" borderId="37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36" xfId="0" applyFont="1" applyFill="1" applyBorder="1" applyAlignment="1">
      <alignment/>
    </xf>
    <xf numFmtId="172" fontId="1" fillId="0" borderId="36" xfId="42" applyNumberFormat="1" applyFont="1" applyBorder="1" applyAlignment="1">
      <alignment/>
    </xf>
    <xf numFmtId="172" fontId="1" fillId="0" borderId="14" xfId="42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/>
    </xf>
    <xf numFmtId="172" fontId="1" fillId="0" borderId="20" xfId="42" applyNumberFormat="1" applyFont="1" applyBorder="1" applyAlignment="1">
      <alignment/>
    </xf>
    <xf numFmtId="172" fontId="1" fillId="0" borderId="37" xfId="42" applyNumberFormat="1" applyFont="1" applyBorder="1" applyAlignment="1">
      <alignment/>
    </xf>
    <xf numFmtId="172" fontId="1" fillId="0" borderId="41" xfId="42" applyNumberFormat="1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3" xfId="0" applyFont="1" applyBorder="1" applyAlignment="1">
      <alignment/>
    </xf>
    <xf numFmtId="0" fontId="0" fillId="0" borderId="32" xfId="0" applyFont="1" applyBorder="1" applyAlignment="1">
      <alignment/>
    </xf>
    <xf numFmtId="0" fontId="2" fillId="0" borderId="28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Border="1" applyAlignment="1">
      <alignment/>
    </xf>
    <xf numFmtId="173" fontId="1" fillId="0" borderId="0" xfId="42" applyNumberFormat="1" applyFont="1" applyBorder="1" applyAlignment="1">
      <alignment/>
    </xf>
    <xf numFmtId="173" fontId="0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172" fontId="0" fillId="0" borderId="0" xfId="42" applyNumberFormat="1" applyFont="1" applyAlignment="1">
      <alignment/>
    </xf>
    <xf numFmtId="172" fontId="1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42" applyNumberFormat="1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4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" fillId="33" borderId="39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1" fillId="34" borderId="36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72" fontId="1" fillId="0" borderId="10" xfId="42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172" fontId="1" fillId="0" borderId="13" xfId="42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2" fillId="34" borderId="18" xfId="0" applyFont="1" applyFill="1" applyBorder="1" applyAlignment="1">
      <alignment/>
    </xf>
    <xf numFmtId="0" fontId="20" fillId="34" borderId="19" xfId="0" applyFont="1" applyFill="1" applyBorder="1" applyAlignment="1">
      <alignment/>
    </xf>
    <xf numFmtId="0" fontId="20" fillId="34" borderId="17" xfId="0" applyFont="1" applyFill="1" applyBorder="1" applyAlignment="1">
      <alignment/>
    </xf>
    <xf numFmtId="0" fontId="22" fillId="34" borderId="17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172" fontId="1" fillId="34" borderId="18" xfId="42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72" fontId="1" fillId="0" borderId="0" xfId="42" applyNumberFormat="1" applyFont="1" applyFill="1" applyBorder="1" applyAlignment="1">
      <alignment/>
    </xf>
    <xf numFmtId="172" fontId="1" fillId="0" borderId="36" xfId="42" applyNumberFormat="1" applyFont="1" applyFill="1" applyBorder="1" applyAlignment="1">
      <alignment/>
    </xf>
    <xf numFmtId="172" fontId="1" fillId="34" borderId="15" xfId="42" applyNumberFormat="1" applyFont="1" applyFill="1" applyBorder="1" applyAlignment="1">
      <alignment/>
    </xf>
    <xf numFmtId="0" fontId="2" fillId="34" borderId="38" xfId="0" applyFont="1" applyFill="1" applyBorder="1" applyAlignment="1">
      <alignment/>
    </xf>
    <xf numFmtId="172" fontId="1" fillId="34" borderId="34" xfId="42" applyNumberFormat="1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2" fillId="34" borderId="39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20" fillId="34" borderId="17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172" fontId="2" fillId="0" borderId="0" xfId="42" applyNumberFormat="1" applyFont="1" applyFill="1" applyBorder="1" applyAlignment="1">
      <alignment/>
    </xf>
    <xf numFmtId="172" fontId="2" fillId="0" borderId="36" xfId="42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0" fillId="0" borderId="38" xfId="0" applyFont="1" applyFill="1" applyBorder="1" applyAlignment="1">
      <alignment/>
    </xf>
    <xf numFmtId="172" fontId="2" fillId="0" borderId="34" xfId="42" applyNumberFormat="1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6" fillId="37" borderId="11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0" fillId="36" borderId="3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38" borderId="15" xfId="0" applyFont="1" applyFill="1" applyBorder="1" applyAlignment="1">
      <alignment/>
    </xf>
    <xf numFmtId="0" fontId="20" fillId="38" borderId="11" xfId="0" applyFont="1" applyFill="1" applyBorder="1" applyAlignment="1">
      <alignment/>
    </xf>
    <xf numFmtId="0" fontId="20" fillId="38" borderId="10" xfId="0" applyFont="1" applyFill="1" applyBorder="1" applyAlignment="1">
      <alignment/>
    </xf>
    <xf numFmtId="0" fontId="20" fillId="38" borderId="36" xfId="0" applyFont="1" applyFill="1" applyBorder="1" applyAlignment="1">
      <alignment/>
    </xf>
    <xf numFmtId="0" fontId="20" fillId="38" borderId="0" xfId="0" applyFont="1" applyFill="1" applyBorder="1" applyAlignment="1">
      <alignment/>
    </xf>
    <xf numFmtId="0" fontId="20" fillId="38" borderId="13" xfId="0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0" fillId="39" borderId="17" xfId="0" applyFont="1" applyFill="1" applyBorder="1" applyAlignment="1">
      <alignment/>
    </xf>
    <xf numFmtId="172" fontId="2" fillId="0" borderId="28" xfId="42" applyNumberFormat="1" applyFont="1" applyBorder="1" applyAlignment="1">
      <alignment/>
    </xf>
    <xf numFmtId="172" fontId="2" fillId="0" borderId="29" xfId="42" applyNumberFormat="1" applyFont="1" applyBorder="1" applyAlignment="1">
      <alignment/>
    </xf>
    <xf numFmtId="0" fontId="22" fillId="0" borderId="0" xfId="0" applyFont="1" applyBorder="1" applyAlignment="1">
      <alignment/>
    </xf>
    <xf numFmtId="172" fontId="2" fillId="0" borderId="23" xfId="42" applyNumberFormat="1" applyFont="1" applyBorder="1" applyAlignment="1">
      <alignment/>
    </xf>
    <xf numFmtId="172" fontId="2" fillId="0" borderId="33" xfId="42" applyNumberFormat="1" applyFont="1" applyBorder="1" applyAlignment="1">
      <alignment/>
    </xf>
    <xf numFmtId="0" fontId="22" fillId="0" borderId="17" xfId="0" applyFont="1" applyBorder="1" applyAlignment="1">
      <alignment/>
    </xf>
    <xf numFmtId="172" fontId="2" fillId="0" borderId="26" xfId="42" applyNumberFormat="1" applyFont="1" applyBorder="1" applyAlignment="1">
      <alignment/>
    </xf>
    <xf numFmtId="172" fontId="2" fillId="0" borderId="32" xfId="42" applyNumberFormat="1" applyFont="1" applyBorder="1" applyAlignment="1">
      <alignment/>
    </xf>
    <xf numFmtId="0" fontId="20" fillId="0" borderId="17" xfId="0" applyFont="1" applyBorder="1" applyAlignment="1">
      <alignment/>
    </xf>
    <xf numFmtId="172" fontId="2" fillId="0" borderId="17" xfId="42" applyNumberFormat="1" applyFont="1" applyBorder="1" applyAlignment="1">
      <alignment/>
    </xf>
    <xf numFmtId="172" fontId="2" fillId="0" borderId="20" xfId="42" applyNumberFormat="1" applyFont="1" applyBorder="1" applyAlignment="1">
      <alignment/>
    </xf>
    <xf numFmtId="0" fontId="22" fillId="0" borderId="33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0" fillId="0" borderId="29" xfId="0" applyFont="1" applyBorder="1" applyAlignment="1">
      <alignment/>
    </xf>
    <xf numFmtId="172" fontId="1" fillId="0" borderId="33" xfId="42" applyNumberFormat="1" applyFont="1" applyBorder="1" applyAlignment="1">
      <alignment/>
    </xf>
    <xf numFmtId="0" fontId="2" fillId="0" borderId="23" xfId="0" applyFont="1" applyBorder="1" applyAlignment="1">
      <alignment/>
    </xf>
    <xf numFmtId="172" fontId="1" fillId="0" borderId="32" xfId="42" applyNumberFormat="1" applyFont="1" applyBorder="1" applyAlignment="1">
      <alignment/>
    </xf>
    <xf numFmtId="0" fontId="2" fillId="0" borderId="34" xfId="0" applyFont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Border="1" applyAlignment="1">
      <alignment/>
    </xf>
    <xf numFmtId="172" fontId="1" fillId="0" borderId="0" xfId="42" applyNumberFormat="1" applyFont="1" applyFill="1" applyBorder="1" applyAlignment="1">
      <alignment/>
    </xf>
    <xf numFmtId="172" fontId="0" fillId="0" borderId="0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5" xfId="0" applyFont="1" applyFill="1" applyBorder="1" applyAlignment="1">
      <alignment horizontal="center" textRotation="90"/>
    </xf>
    <xf numFmtId="0" fontId="2" fillId="0" borderId="36" xfId="0" applyFont="1" applyFill="1" applyBorder="1" applyAlignment="1">
      <alignment horizontal="center" textRotation="90"/>
    </xf>
    <xf numFmtId="0" fontId="10" fillId="33" borderId="19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" fillId="33" borderId="42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0" fillId="0" borderId="37" xfId="0" applyFont="1" applyBorder="1" applyAlignment="1">
      <alignment/>
    </xf>
    <xf numFmtId="0" fontId="5" fillId="34" borderId="18" xfId="0" applyFont="1" applyFill="1" applyBorder="1" applyAlignment="1">
      <alignment/>
    </xf>
    <xf numFmtId="0" fontId="2" fillId="0" borderId="28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left"/>
    </xf>
    <xf numFmtId="0" fontId="3" fillId="34" borderId="38" xfId="0" applyFont="1" applyFill="1" applyBorder="1" applyAlignment="1">
      <alignment/>
    </xf>
    <xf numFmtId="0" fontId="1" fillId="34" borderId="18" xfId="0" applyFont="1" applyFill="1" applyBorder="1" applyAlignment="1">
      <alignment horizontal="left"/>
    </xf>
    <xf numFmtId="0" fontId="3" fillId="34" borderId="16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1" fillId="0" borderId="31" xfId="0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2" fillId="0" borderId="20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9" fontId="2" fillId="0" borderId="19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9" xfId="0" applyFont="1" applyBorder="1" applyAlignment="1">
      <alignment/>
    </xf>
    <xf numFmtId="172" fontId="1" fillId="0" borderId="39" xfId="42" applyNumberFormat="1" applyFont="1" applyBorder="1" applyAlignment="1">
      <alignment/>
    </xf>
    <xf numFmtId="172" fontId="1" fillId="0" borderId="34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72" fontId="1" fillId="0" borderId="0" xfId="42" applyNumberFormat="1" applyFont="1" applyFill="1" applyAlignment="1">
      <alignment/>
    </xf>
    <xf numFmtId="172" fontId="1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72" fontId="1" fillId="0" borderId="15" xfId="42" applyNumberFormat="1" applyFont="1" applyFill="1" applyBorder="1" applyAlignment="1">
      <alignment/>
    </xf>
    <xf numFmtId="172" fontId="0" fillId="0" borderId="36" xfId="42" applyNumberFormat="1" applyFont="1" applyBorder="1" applyAlignment="1">
      <alignment/>
    </xf>
    <xf numFmtId="172" fontId="1" fillId="34" borderId="39" xfId="42" applyNumberFormat="1" applyFont="1" applyFill="1" applyBorder="1" applyAlignment="1">
      <alignment/>
    </xf>
    <xf numFmtId="172" fontId="1" fillId="34" borderId="10" xfId="42" applyNumberFormat="1" applyFont="1" applyFill="1" applyBorder="1" applyAlignment="1">
      <alignment/>
    </xf>
    <xf numFmtId="172" fontId="2" fillId="34" borderId="19" xfId="42" applyNumberFormat="1" applyFont="1" applyFill="1" applyBorder="1" applyAlignment="1">
      <alignment/>
    </xf>
    <xf numFmtId="172" fontId="1" fillId="34" borderId="19" xfId="42" applyNumberFormat="1" applyFont="1" applyFill="1" applyBorder="1" applyAlignment="1">
      <alignment/>
    </xf>
    <xf numFmtId="172" fontId="2" fillId="0" borderId="13" xfId="42" applyNumberFormat="1" applyFont="1" applyFill="1" applyBorder="1" applyAlignment="1">
      <alignment/>
    </xf>
    <xf numFmtId="172" fontId="2" fillId="0" borderId="39" xfId="42" applyNumberFormat="1" applyFont="1" applyFill="1" applyBorder="1" applyAlignment="1">
      <alignment/>
    </xf>
    <xf numFmtId="172" fontId="1" fillId="0" borderId="21" xfId="42" applyNumberFormat="1" applyFont="1" applyFill="1" applyBorder="1" applyAlignment="1">
      <alignment/>
    </xf>
    <xf numFmtId="172" fontId="5" fillId="0" borderId="20" xfId="42" applyNumberFormat="1" applyFont="1" applyFill="1" applyBorder="1" applyAlignment="1">
      <alignment/>
    </xf>
    <xf numFmtId="172" fontId="1" fillId="0" borderId="21" xfId="42" applyNumberFormat="1" applyFont="1" applyFill="1" applyBorder="1" applyAlignment="1">
      <alignment/>
    </xf>
    <xf numFmtId="172" fontId="0" fillId="0" borderId="23" xfId="42" applyNumberFormat="1" applyFont="1" applyBorder="1" applyAlignment="1">
      <alignment/>
    </xf>
    <xf numFmtId="172" fontId="0" fillId="0" borderId="27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0" fontId="2" fillId="0" borderId="19" xfId="0" applyFont="1" applyFill="1" applyBorder="1" applyAlignment="1">
      <alignment horizontal="center"/>
    </xf>
    <xf numFmtId="172" fontId="1" fillId="0" borderId="17" xfId="42" applyNumberFormat="1" applyFont="1" applyBorder="1" applyAlignment="1">
      <alignment/>
    </xf>
    <xf numFmtId="0" fontId="0" fillId="33" borderId="18" xfId="0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" fillId="34" borderId="40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172" fontId="1" fillId="0" borderId="20" xfId="42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2" fillId="33" borderId="14" xfId="42" applyNumberFormat="1" applyFont="1" applyFill="1" applyBorder="1" applyAlignment="1">
      <alignment/>
    </xf>
    <xf numFmtId="172" fontId="2" fillId="33" borderId="13" xfId="42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39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172" fontId="2" fillId="33" borderId="17" xfId="42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72" fontId="1" fillId="33" borderId="0" xfId="42" applyNumberFormat="1" applyFont="1" applyFill="1" applyBorder="1" applyAlignment="1">
      <alignment/>
    </xf>
    <xf numFmtId="172" fontId="2" fillId="33" borderId="17" xfId="42" applyNumberFormat="1" applyFont="1" applyFill="1" applyBorder="1" applyAlignment="1">
      <alignment/>
    </xf>
    <xf numFmtId="172" fontId="2" fillId="33" borderId="17" xfId="42" applyNumberFormat="1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right"/>
    </xf>
    <xf numFmtId="172" fontId="1" fillId="33" borderId="0" xfId="42" applyNumberFormat="1" applyFont="1" applyFill="1" applyBorder="1" applyAlignment="1">
      <alignment horizontal="left"/>
    </xf>
    <xf numFmtId="172" fontId="2" fillId="33" borderId="18" xfId="42" applyNumberFormat="1" applyFont="1" applyFill="1" applyBorder="1" applyAlignment="1">
      <alignment/>
    </xf>
    <xf numFmtId="172" fontId="2" fillId="33" borderId="18" xfId="42" applyNumberFormat="1" applyFont="1" applyFill="1" applyBorder="1" applyAlignment="1">
      <alignment horizontal="left"/>
    </xf>
    <xf numFmtId="172" fontId="2" fillId="33" borderId="0" xfId="42" applyNumberFormat="1" applyFont="1" applyFill="1" applyBorder="1" applyAlignment="1">
      <alignment/>
    </xf>
    <xf numFmtId="172" fontId="2" fillId="33" borderId="13" xfId="42" applyNumberFormat="1" applyFont="1" applyFill="1" applyBorder="1" applyAlignment="1">
      <alignment/>
    </xf>
    <xf numFmtId="172" fontId="2" fillId="33" borderId="13" xfId="42" applyNumberFormat="1" applyFont="1" applyFill="1" applyBorder="1" applyAlignment="1" applyProtection="1">
      <alignment horizontal="center"/>
      <protection hidden="1"/>
    </xf>
    <xf numFmtId="172" fontId="1" fillId="33" borderId="18" xfId="42" applyNumberFormat="1" applyFont="1" applyFill="1" applyBorder="1" applyAlignment="1">
      <alignment/>
    </xf>
    <xf numFmtId="172" fontId="1" fillId="33" borderId="13" xfId="42" applyNumberFormat="1" applyFont="1" applyFill="1" applyBorder="1" applyAlignment="1">
      <alignment/>
    </xf>
    <xf numFmtId="172" fontId="1" fillId="33" borderId="45" xfId="42" applyNumberFormat="1" applyFont="1" applyFill="1" applyBorder="1" applyAlignment="1">
      <alignment/>
    </xf>
    <xf numFmtId="172" fontId="1" fillId="33" borderId="46" xfId="42" applyNumberFormat="1" applyFont="1" applyFill="1" applyBorder="1" applyAlignment="1">
      <alignment/>
    </xf>
    <xf numFmtId="172" fontId="1" fillId="33" borderId="47" xfId="42" applyNumberFormat="1" applyFont="1" applyFill="1" applyBorder="1" applyAlignment="1">
      <alignment/>
    </xf>
    <xf numFmtId="172" fontId="1" fillId="33" borderId="14" xfId="42" applyNumberFormat="1" applyFont="1" applyFill="1" applyBorder="1" applyAlignment="1">
      <alignment/>
    </xf>
    <xf numFmtId="172" fontId="1" fillId="33" borderId="39" xfId="42" applyNumberFormat="1" applyFont="1" applyFill="1" applyBorder="1" applyAlignment="1">
      <alignment/>
    </xf>
    <xf numFmtId="172" fontId="1" fillId="33" borderId="38" xfId="42" applyNumberFormat="1" applyFont="1" applyFill="1" applyBorder="1" applyAlignment="1">
      <alignment/>
    </xf>
    <xf numFmtId="172" fontId="1" fillId="33" borderId="40" xfId="42" applyNumberFormat="1" applyFont="1" applyFill="1" applyBorder="1" applyAlignment="1">
      <alignment/>
    </xf>
    <xf numFmtId="172" fontId="1" fillId="0" borderId="13" xfId="42" applyNumberFormat="1" applyFont="1" applyBorder="1" applyAlignment="1">
      <alignment/>
    </xf>
    <xf numFmtId="49" fontId="2" fillId="0" borderId="18" xfId="42" applyNumberFormat="1" applyFont="1" applyFill="1" applyBorder="1" applyAlignment="1">
      <alignment horizontal="center"/>
    </xf>
    <xf numFmtId="49" fontId="2" fillId="0" borderId="16" xfId="42" applyNumberFormat="1" applyFont="1" applyFill="1" applyBorder="1" applyAlignment="1">
      <alignment horizontal="center"/>
    </xf>
    <xf numFmtId="0" fontId="20" fillId="37" borderId="11" xfId="0" applyFont="1" applyFill="1" applyBorder="1" applyAlignment="1">
      <alignment/>
    </xf>
    <xf numFmtId="0" fontId="0" fillId="0" borderId="36" xfId="0" applyBorder="1" applyAlignment="1">
      <alignment/>
    </xf>
    <xf numFmtId="0" fontId="22" fillId="0" borderId="33" xfId="0" applyFont="1" applyBorder="1" applyAlignment="1">
      <alignment/>
    </xf>
    <xf numFmtId="172" fontId="1" fillId="0" borderId="23" xfId="42" applyNumberFormat="1" applyFont="1" applyBorder="1" applyAlignment="1">
      <alignment/>
    </xf>
    <xf numFmtId="172" fontId="1" fillId="0" borderId="33" xfId="42" applyNumberFormat="1" applyFont="1" applyBorder="1" applyAlignment="1">
      <alignment/>
    </xf>
    <xf numFmtId="0" fontId="1" fillId="0" borderId="33" xfId="0" applyFont="1" applyBorder="1" applyAlignment="1">
      <alignment/>
    </xf>
    <xf numFmtId="172" fontId="1" fillId="0" borderId="26" xfId="42" applyNumberFormat="1" applyFont="1" applyBorder="1" applyAlignment="1">
      <alignment/>
    </xf>
    <xf numFmtId="172" fontId="1" fillId="0" borderId="32" xfId="42" applyNumberFormat="1" applyFont="1" applyBorder="1" applyAlignment="1">
      <alignment/>
    </xf>
    <xf numFmtId="0" fontId="2" fillId="0" borderId="37" xfId="0" applyFont="1" applyBorder="1" applyAlignment="1">
      <alignment/>
    </xf>
    <xf numFmtId="0" fontId="1" fillId="0" borderId="43" xfId="0" applyFont="1" applyBorder="1" applyAlignment="1">
      <alignment/>
    </xf>
    <xf numFmtId="172" fontId="1" fillId="0" borderId="37" xfId="42" applyNumberFormat="1" applyFont="1" applyBorder="1" applyAlignment="1">
      <alignment/>
    </xf>
    <xf numFmtId="172" fontId="1" fillId="0" borderId="43" xfId="42" applyNumberFormat="1" applyFont="1" applyBorder="1" applyAlignment="1">
      <alignment/>
    </xf>
    <xf numFmtId="0" fontId="0" fillId="0" borderId="25" xfId="0" applyFont="1" applyBorder="1" applyAlignment="1">
      <alignment/>
    </xf>
    <xf numFmtId="0" fontId="2" fillId="0" borderId="38" xfId="0" applyFont="1" applyBorder="1" applyAlignment="1">
      <alignment/>
    </xf>
    <xf numFmtId="172" fontId="2" fillId="0" borderId="17" xfId="42" applyNumberFormat="1" applyFont="1" applyFill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0" xfId="42" applyNumberFormat="1" applyFont="1" applyBorder="1" applyAlignment="1">
      <alignment/>
    </xf>
    <xf numFmtId="0" fontId="1" fillId="0" borderId="38" xfId="0" applyFont="1" applyBorder="1" applyAlignment="1">
      <alignment/>
    </xf>
    <xf numFmtId="0" fontId="2" fillId="0" borderId="38" xfId="0" applyFont="1" applyBorder="1" applyAlignment="1">
      <alignment horizontal="center"/>
    </xf>
    <xf numFmtId="172" fontId="1" fillId="0" borderId="11" xfId="42" applyNumberFormat="1" applyFont="1" applyFill="1" applyBorder="1" applyAlignment="1">
      <alignment/>
    </xf>
    <xf numFmtId="0" fontId="0" fillId="0" borderId="48" xfId="0" applyBorder="1" applyAlignment="1">
      <alignment/>
    </xf>
    <xf numFmtId="0" fontId="0" fillId="0" borderId="32" xfId="0" applyBorder="1" applyAlignment="1">
      <alignment/>
    </xf>
    <xf numFmtId="0" fontId="0" fillId="0" borderId="4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52" xfId="0" applyBorder="1" applyAlignment="1">
      <alignment/>
    </xf>
    <xf numFmtId="172" fontId="0" fillId="0" borderId="0" xfId="42" applyNumberFormat="1" applyFont="1" applyBorder="1" applyAlignment="1">
      <alignment/>
    </xf>
    <xf numFmtId="0" fontId="24" fillId="0" borderId="0" xfId="0" applyFont="1" applyBorder="1" applyAlignment="1">
      <alignment/>
    </xf>
    <xf numFmtId="172" fontId="25" fillId="0" borderId="0" xfId="42" applyNumberFormat="1" applyFont="1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0" fillId="0" borderId="50" xfId="0" applyBorder="1" applyAlignment="1">
      <alignment horizontal="center"/>
    </xf>
    <xf numFmtId="0" fontId="26" fillId="0" borderId="0" xfId="0" applyFont="1" applyBorder="1" applyAlignment="1">
      <alignment/>
    </xf>
    <xf numFmtId="172" fontId="26" fillId="0" borderId="0" xfId="42" applyNumberFormat="1" applyFont="1" applyBorder="1" applyAlignment="1">
      <alignment/>
    </xf>
    <xf numFmtId="172" fontId="0" fillId="0" borderId="0" xfId="0" applyNumberFormat="1" applyFill="1" applyAlignment="1">
      <alignment/>
    </xf>
    <xf numFmtId="0" fontId="2" fillId="0" borderId="15" xfId="0" applyFont="1" applyFill="1" applyBorder="1" applyAlignment="1">
      <alignment horizontal="center" textRotation="90"/>
    </xf>
    <xf numFmtId="0" fontId="2" fillId="0" borderId="36" xfId="0" applyFont="1" applyFill="1" applyBorder="1" applyAlignment="1">
      <alignment horizontal="center" textRotation="90"/>
    </xf>
    <xf numFmtId="0" fontId="2" fillId="0" borderId="1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5" xfId="0" applyFont="1" applyFill="1" applyBorder="1" applyAlignment="1">
      <alignment horizontal="center" textRotation="90"/>
    </xf>
    <xf numFmtId="0" fontId="2" fillId="0" borderId="34" xfId="0" applyFont="1" applyFill="1" applyBorder="1" applyAlignment="1">
      <alignment horizontal="center" textRotation="90"/>
    </xf>
    <xf numFmtId="0" fontId="2" fillId="0" borderId="1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29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257175"/>
          <a:ext cx="299085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85750" y="8315325"/>
          <a:ext cx="142875" cy="9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4" name="WordArt 4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5" name="Picture 5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2673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526732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26732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95300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26732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52673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6" name="Rectangle 16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7" name="Rectangle 17"/>
        <xdr:cNvSpPr>
          <a:spLocks/>
        </xdr:cNvSpPr>
      </xdr:nvSpPr>
      <xdr:spPr>
        <a:xfrm>
          <a:off x="285750" y="8810625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53</xdr:row>
      <xdr:rowOff>152400</xdr:rowOff>
    </xdr:from>
    <xdr:to>
      <xdr:col>0</xdr:col>
      <xdr:colOff>419100</xdr:colOff>
      <xdr:row>54</xdr:row>
      <xdr:rowOff>142875</xdr:rowOff>
    </xdr:to>
    <xdr:sp>
      <xdr:nvSpPr>
        <xdr:cNvPr id="18" name="Rectangle 18"/>
        <xdr:cNvSpPr>
          <a:spLocks/>
        </xdr:cNvSpPr>
      </xdr:nvSpPr>
      <xdr:spPr>
        <a:xfrm>
          <a:off x="276225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0</xdr:rowOff>
    </xdr:from>
    <xdr:to>
      <xdr:col>0</xdr:col>
      <xdr:colOff>428625</xdr:colOff>
      <xdr:row>49</xdr:row>
      <xdr:rowOff>142875</xdr:rowOff>
    </xdr:to>
    <xdr:sp>
      <xdr:nvSpPr>
        <xdr:cNvPr id="19" name="Rectangle 7"/>
        <xdr:cNvSpPr>
          <a:spLocks/>
        </xdr:cNvSpPr>
      </xdr:nvSpPr>
      <xdr:spPr>
        <a:xfrm>
          <a:off x="285750" y="8324850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20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1" name="Text Box 12"/>
        <xdr:cNvSpPr txBox="1">
          <a:spLocks noChangeArrowheads="1"/>
        </xdr:cNvSpPr>
      </xdr:nvSpPr>
      <xdr:spPr>
        <a:xfrm>
          <a:off x="52673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22" name="Text Box 13"/>
        <xdr:cNvSpPr txBox="1">
          <a:spLocks noChangeArrowheads="1"/>
        </xdr:cNvSpPr>
      </xdr:nvSpPr>
      <xdr:spPr>
        <a:xfrm>
          <a:off x="526732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23" name="Text Box 14"/>
        <xdr:cNvSpPr txBox="1">
          <a:spLocks noChangeArrowheads="1"/>
        </xdr:cNvSpPr>
      </xdr:nvSpPr>
      <xdr:spPr>
        <a:xfrm>
          <a:off x="526732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24" name="Text Box 17"/>
        <xdr:cNvSpPr txBox="1">
          <a:spLocks noChangeArrowheads="1"/>
        </xdr:cNvSpPr>
      </xdr:nvSpPr>
      <xdr:spPr>
        <a:xfrm>
          <a:off x="52673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25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26" name="Rectangle 24"/>
        <xdr:cNvSpPr>
          <a:spLocks/>
        </xdr:cNvSpPr>
      </xdr:nvSpPr>
      <xdr:spPr>
        <a:xfrm>
          <a:off x="285750" y="8639175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7" name="Rectangle 25"/>
        <xdr:cNvSpPr>
          <a:spLocks/>
        </xdr:cNvSpPr>
      </xdr:nvSpPr>
      <xdr:spPr>
        <a:xfrm>
          <a:off x="285750" y="89820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28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anca%202\My%20Documents\IEKA\TESTI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ASQYRAT%20FINANCIARE%20Spas%20Stantartev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UDITIMET%20%20%202010\AUDITIMI%20%20BOGA%20%20%20%20J%2087905507%20I%20%20%20%202009%20%20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UDITIMET%20%20%202010\AUDITIMI%20%20%20Xhihani%20%20J%2063105848%20F%20%202009%20%20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UDITIMET%20SIPAS%20STAND%20%202009\AUDITIMET%20SIPAS%20STAND%20%202009\HEC%20Peqin%20%20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BILANCET%20%202007%20sipas%20NIPTIT\AUDITIMI%20%20CENERAL%20CARS%20%20J%2077506312%20B%20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htrimi"/>
      <sheetName val="Bilanci"/>
      <sheetName val="PASH"/>
      <sheetName val="CASHdirekt"/>
      <sheetName val="CASH indirekt"/>
      <sheetName val="kapitali"/>
    </sheetNames>
    <sheetDataSet>
      <sheetData sheetId="1">
        <row r="24">
          <cell r="B24" t="str">
            <v>Parapagesa per funizimet</v>
          </cell>
        </row>
        <row r="27">
          <cell r="B27" t="str">
            <v>Parapagime dhe shpenzime te shtyra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ci"/>
      <sheetName val="Fluksit"/>
      <sheetName val="konsil"/>
      <sheetName val="kapit"/>
      <sheetName val="pasyFH"/>
    </sheetNames>
    <sheetDataSet>
      <sheetData sheetId="3">
        <row r="10">
          <cell r="C10" t="str">
            <v>Kapitali</v>
          </cell>
          <cell r="D10" t="str">
            <v>Primi I</v>
          </cell>
          <cell r="G10" t="str">
            <v>Fitimi  </v>
          </cell>
          <cell r="H10" t="str">
            <v>Totali</v>
          </cell>
        </row>
        <row r="11">
          <cell r="C11" t="str">
            <v>aksionere</v>
          </cell>
          <cell r="D11" t="str">
            <v>aksionit</v>
          </cell>
          <cell r="G11" t="str">
            <v>pashperndare</v>
          </cell>
        </row>
        <row r="15">
          <cell r="B15" t="str">
            <v>Efekti I ndryshimeve ne politikat kontable</v>
          </cell>
        </row>
        <row r="17">
          <cell r="B17" t="str">
            <v>Pozicioni I rregulluar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1">
        <row r="4">
          <cell r="A4" t="str">
            <v>NIPT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6">
        <row r="73">
          <cell r="B73" t="str">
            <v>Detyrim tatimore tatim qera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cash flow"/>
      <sheetName val="capital state"/>
      <sheetName val="llog. Ortake"/>
    </sheetNames>
    <sheetDataSet>
      <sheetData sheetId="1">
        <row r="1">
          <cell r="B1" t="str">
            <v>SHOQERIA  "HEC PEQIN" sh.p.k</v>
          </cell>
        </row>
        <row r="2">
          <cell r="B2" t="str">
            <v>Tirane</v>
          </cell>
          <cell r="D2" t="str">
            <v>K82109007L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VSH"/>
      <sheetName val="pagat"/>
      <sheetName val="Amort"/>
      <sheetName val="F;H"/>
      <sheetName val="tatim fitim"/>
      <sheetName val="bil stan"/>
      <sheetName val="bilanci"/>
      <sheetName val="cash flow"/>
      <sheetName val="Form"/>
      <sheetName val="cesh"/>
      <sheetName val="DEk"/>
      <sheetName val="AQT"/>
      <sheetName val="kap STAN"/>
      <sheetName val="kapita"/>
      <sheetName val="PASZHD"/>
      <sheetName val="ANALIZA"/>
      <sheetName val="Sheet2"/>
      <sheetName val="Sheet1"/>
    </sheetNames>
    <sheetDataSet>
      <sheetData sheetId="16">
        <row r="28">
          <cell r="A28" t="str">
            <v>(13/14</v>
          </cell>
        </row>
        <row r="29">
          <cell r="A29" t="str">
            <v>(15/16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1" max="1" width="3.8515625" style="0" customWidth="1"/>
    <col min="6" max="6" width="10.00390625" style="0" customWidth="1"/>
    <col min="7" max="7" width="10.28125" style="0" customWidth="1"/>
  </cols>
  <sheetData>
    <row r="1" spans="1:11" s="345" customFormat="1" ht="13.5" thickBot="1">
      <c r="A1" s="409"/>
      <c r="B1" s="348"/>
      <c r="C1" s="349"/>
      <c r="D1" s="349"/>
      <c r="E1" s="349"/>
      <c r="F1" s="349"/>
      <c r="G1" s="349"/>
      <c r="H1" s="349"/>
      <c r="I1" s="349"/>
      <c r="J1" s="349"/>
      <c r="K1" s="350"/>
    </row>
    <row r="2" spans="1:11" s="345" customFormat="1" ht="25.5">
      <c r="A2" s="240"/>
      <c r="B2" s="351"/>
      <c r="C2" s="225" t="str">
        <f>bilan!B1</f>
        <v>SHOQERIA  "HEC PEQIN" sh.p.k</v>
      </c>
      <c r="D2" s="225"/>
      <c r="E2" s="225"/>
      <c r="F2" s="225"/>
      <c r="G2" s="225"/>
      <c r="H2" s="226"/>
      <c r="I2" s="226"/>
      <c r="J2" s="226"/>
      <c r="K2" s="227"/>
    </row>
    <row r="3" spans="1:11" s="345" customFormat="1" ht="25.5">
      <c r="A3" s="240"/>
      <c r="B3" s="351"/>
      <c r="C3" s="225"/>
      <c r="D3" s="225"/>
      <c r="E3" s="225"/>
      <c r="F3" s="225"/>
      <c r="G3" s="225"/>
      <c r="H3" s="226"/>
      <c r="I3" s="226"/>
      <c r="J3" s="226"/>
      <c r="K3" s="227"/>
    </row>
    <row r="4" spans="1:11" s="345" customFormat="1" ht="25.5">
      <c r="A4" s="240"/>
      <c r="B4" s="351"/>
      <c r="C4" s="225"/>
      <c r="D4" s="225" t="str">
        <f>bilan!B2</f>
        <v>Tirane</v>
      </c>
      <c r="E4" s="225"/>
      <c r="F4" s="225"/>
      <c r="G4" s="228"/>
      <c r="H4" s="226"/>
      <c r="I4" s="226"/>
      <c r="J4" s="226"/>
      <c r="K4" s="227"/>
    </row>
    <row r="5" spans="1:11" s="345" customFormat="1" ht="25.5">
      <c r="A5" s="240"/>
      <c r="B5" s="351"/>
      <c r="C5" s="225"/>
      <c r="D5" s="225"/>
      <c r="E5" s="225"/>
      <c r="F5" s="225" t="s">
        <v>169</v>
      </c>
      <c r="G5" s="225" t="str">
        <f>bilan!E2</f>
        <v>K82109007L</v>
      </c>
      <c r="H5" s="226"/>
      <c r="I5" s="226"/>
      <c r="J5" s="226"/>
      <c r="K5" s="227"/>
    </row>
    <row r="6" spans="1:11" s="345" customFormat="1" ht="25.5">
      <c r="A6" s="240"/>
      <c r="B6" s="351"/>
      <c r="C6" s="225"/>
      <c r="D6" s="225"/>
      <c r="E6" s="225"/>
      <c r="F6" s="225"/>
      <c r="G6" s="225"/>
      <c r="H6" s="226"/>
      <c r="I6" s="226"/>
      <c r="J6" s="226"/>
      <c r="K6" s="227"/>
    </row>
    <row r="7" spans="1:11" s="345" customFormat="1" ht="25.5">
      <c r="A7" s="240"/>
      <c r="B7" s="351"/>
      <c r="C7" s="228"/>
      <c r="D7" s="225"/>
      <c r="E7" s="225"/>
      <c r="F7" s="225"/>
      <c r="G7" s="225"/>
      <c r="H7" s="226"/>
      <c r="I7" s="226"/>
      <c r="J7" s="226"/>
      <c r="K7" s="227"/>
    </row>
    <row r="8" spans="1:11" s="345" customFormat="1" ht="20.25">
      <c r="A8" s="240"/>
      <c r="B8" s="351"/>
      <c r="C8" s="229" t="s">
        <v>288</v>
      </c>
      <c r="D8" s="232"/>
      <c r="E8" s="232"/>
      <c r="F8" s="232"/>
      <c r="G8" s="232"/>
      <c r="H8" s="226"/>
      <c r="I8" s="226"/>
      <c r="J8" s="226"/>
      <c r="K8" s="227"/>
    </row>
    <row r="9" spans="1:11" s="345" customFormat="1" ht="25.5">
      <c r="A9" s="240"/>
      <c r="B9" s="351"/>
      <c r="C9" s="225"/>
      <c r="D9" s="232" t="s">
        <v>289</v>
      </c>
      <c r="E9" s="232"/>
      <c r="F9" s="232"/>
      <c r="G9" s="232"/>
      <c r="H9" s="232"/>
      <c r="I9" s="232"/>
      <c r="J9" s="232"/>
      <c r="K9" s="227"/>
    </row>
    <row r="10" spans="1:11" s="345" customFormat="1" ht="25.5">
      <c r="A10" s="240"/>
      <c r="B10" s="351"/>
      <c r="C10" s="225"/>
      <c r="D10" s="225"/>
      <c r="E10" s="228"/>
      <c r="F10" s="228"/>
      <c r="G10" s="228"/>
      <c r="H10" s="228"/>
      <c r="I10" s="228"/>
      <c r="J10" s="226"/>
      <c r="K10" s="227"/>
    </row>
    <row r="11" spans="1:11" s="345" customFormat="1" ht="27.75">
      <c r="A11" s="240"/>
      <c r="B11" s="351"/>
      <c r="C11" s="228"/>
      <c r="D11" s="228"/>
      <c r="E11" s="228"/>
      <c r="F11" s="230"/>
      <c r="G11" s="231"/>
      <c r="H11" s="231"/>
      <c r="I11" s="230"/>
      <c r="J11" s="228"/>
      <c r="K11" s="227"/>
    </row>
    <row r="12" spans="1:11" s="345" customFormat="1" ht="27.75">
      <c r="A12" s="240"/>
      <c r="B12" s="351"/>
      <c r="C12" s="228"/>
      <c r="D12" s="231" t="s">
        <v>170</v>
      </c>
      <c r="E12" s="231"/>
      <c r="F12" s="230"/>
      <c r="G12" s="231"/>
      <c r="H12" s="231"/>
      <c r="I12" s="230"/>
      <c r="J12" s="228"/>
      <c r="K12" s="227"/>
    </row>
    <row r="13" spans="1:11" s="345" customFormat="1" ht="25.5">
      <c r="A13" s="240"/>
      <c r="B13" s="351"/>
      <c r="C13" s="228"/>
      <c r="D13" s="228"/>
      <c r="E13" s="232" t="s">
        <v>304</v>
      </c>
      <c r="F13" s="228"/>
      <c r="G13" s="228"/>
      <c r="H13" s="233"/>
      <c r="I13" s="234"/>
      <c r="J13" s="228"/>
      <c r="K13" s="227"/>
    </row>
    <row r="14" spans="1:11" s="345" customFormat="1" ht="25.5">
      <c r="A14" s="240"/>
      <c r="B14" s="351"/>
      <c r="C14" s="228"/>
      <c r="D14" s="228"/>
      <c r="E14" s="228"/>
      <c r="F14" s="235" t="s">
        <v>309</v>
      </c>
      <c r="G14" s="225"/>
      <c r="H14" s="226"/>
      <c r="I14" s="233"/>
      <c r="J14" s="228"/>
      <c r="K14" s="227"/>
    </row>
    <row r="15" spans="1:11" s="345" customFormat="1" ht="12.75">
      <c r="A15" s="240"/>
      <c r="B15" s="351"/>
      <c r="C15" s="235" t="s">
        <v>171</v>
      </c>
      <c r="D15" s="235"/>
      <c r="E15" s="236"/>
      <c r="F15" s="236"/>
      <c r="G15" s="236"/>
      <c r="H15" s="236"/>
      <c r="I15" s="226"/>
      <c r="J15" s="235"/>
      <c r="K15" s="227"/>
    </row>
    <row r="16" spans="1:11" s="345" customFormat="1" ht="25.5">
      <c r="A16" s="240"/>
      <c r="B16" s="351"/>
      <c r="C16" s="235" t="s">
        <v>172</v>
      </c>
      <c r="D16" s="235"/>
      <c r="E16" s="235" t="s">
        <v>239</v>
      </c>
      <c r="F16" s="235"/>
      <c r="G16" s="235"/>
      <c r="H16" s="237"/>
      <c r="I16" s="237"/>
      <c r="J16" s="235"/>
      <c r="K16" s="227"/>
    </row>
    <row r="17" spans="1:11" s="345" customFormat="1" ht="12.75">
      <c r="A17" s="240"/>
      <c r="B17" s="351"/>
      <c r="C17" s="235"/>
      <c r="D17" s="235"/>
      <c r="E17" s="235"/>
      <c r="F17" s="235"/>
      <c r="G17" s="235"/>
      <c r="H17" s="235"/>
      <c r="I17" s="235"/>
      <c r="J17" s="235"/>
      <c r="K17" s="227"/>
    </row>
    <row r="18" spans="1:11" s="345" customFormat="1" ht="23.25">
      <c r="A18" s="240"/>
      <c r="B18" s="351"/>
      <c r="C18" s="238"/>
      <c r="D18" s="238"/>
      <c r="E18" s="235"/>
      <c r="F18" s="235"/>
      <c r="G18" s="235"/>
      <c r="H18" s="235"/>
      <c r="I18" s="235"/>
      <c r="J18" s="235"/>
      <c r="K18" s="227"/>
    </row>
    <row r="19" spans="1:11" s="345" customFormat="1" ht="12.75">
      <c r="A19" s="240"/>
      <c r="B19" s="351"/>
      <c r="C19" s="228"/>
      <c r="D19" s="228"/>
      <c r="E19" s="228"/>
      <c r="F19" s="228"/>
      <c r="G19" s="228"/>
      <c r="H19" s="228"/>
      <c r="I19" s="228"/>
      <c r="J19" s="228"/>
      <c r="K19" s="227"/>
    </row>
    <row r="20" spans="1:11" s="345" customFormat="1" ht="12.75">
      <c r="A20" s="240"/>
      <c r="B20" s="352"/>
      <c r="C20" s="235"/>
      <c r="D20" s="235"/>
      <c r="E20" s="235"/>
      <c r="F20" s="235"/>
      <c r="G20" s="228"/>
      <c r="H20" s="239"/>
      <c r="I20" s="239"/>
      <c r="J20" s="239"/>
      <c r="K20" s="227"/>
    </row>
    <row r="21" spans="1:11" s="345" customFormat="1" ht="12.75">
      <c r="A21" s="240"/>
      <c r="B21" s="352" t="s">
        <v>235</v>
      </c>
      <c r="C21" s="235"/>
      <c r="D21" s="235"/>
      <c r="E21" s="235"/>
      <c r="F21" s="235" t="s">
        <v>173</v>
      </c>
      <c r="G21" s="228"/>
      <c r="H21" s="239"/>
      <c r="I21" s="239"/>
      <c r="J21" s="239"/>
      <c r="K21" s="227"/>
    </row>
    <row r="22" spans="1:11" s="345" customFormat="1" ht="12.75">
      <c r="A22" s="240"/>
      <c r="B22" s="352" t="s">
        <v>236</v>
      </c>
      <c r="C22" s="236"/>
      <c r="D22" s="235"/>
      <c r="E22" s="235"/>
      <c r="F22" s="235" t="s">
        <v>174</v>
      </c>
      <c r="G22" s="228"/>
      <c r="H22" s="239"/>
      <c r="I22" s="239"/>
      <c r="J22" s="239"/>
      <c r="K22" s="227"/>
    </row>
    <row r="23" spans="1:11" s="345" customFormat="1" ht="12.75">
      <c r="A23" s="240"/>
      <c r="B23" s="352" t="s">
        <v>237</v>
      </c>
      <c r="C23" s="235"/>
      <c r="D23" s="235"/>
      <c r="E23" s="235"/>
      <c r="F23" s="235" t="s">
        <v>175</v>
      </c>
      <c r="G23" s="228"/>
      <c r="H23" s="228"/>
      <c r="I23" s="228"/>
      <c r="J23" s="228"/>
      <c r="K23" s="227"/>
    </row>
    <row r="24" spans="1:11" s="345" customFormat="1" ht="12.75">
      <c r="A24" s="240"/>
      <c r="B24" s="352" t="s">
        <v>238</v>
      </c>
      <c r="C24" s="236"/>
      <c r="D24" s="236"/>
      <c r="E24" s="236"/>
      <c r="F24" s="236"/>
      <c r="G24" s="239"/>
      <c r="H24" s="228"/>
      <c r="I24" s="228"/>
      <c r="J24" s="228"/>
      <c r="K24" s="227"/>
    </row>
    <row r="25" spans="1:11" s="345" customFormat="1" ht="12.75">
      <c r="A25" s="240"/>
      <c r="B25" s="352"/>
      <c r="C25" s="235"/>
      <c r="D25" s="235"/>
      <c r="E25" s="235"/>
      <c r="F25" s="235"/>
      <c r="G25" s="228"/>
      <c r="H25" s="228"/>
      <c r="I25" s="228"/>
      <c r="J25" s="228"/>
      <c r="K25" s="227"/>
    </row>
    <row r="26" spans="1:11" s="345" customFormat="1" ht="12.75">
      <c r="A26" s="240"/>
      <c r="B26" s="240"/>
      <c r="C26" s="235"/>
      <c r="D26" s="235"/>
      <c r="E26" s="235"/>
      <c r="F26" s="228"/>
      <c r="G26" s="239"/>
      <c r="H26" s="228"/>
      <c r="I26" s="228"/>
      <c r="J26" s="228"/>
      <c r="K26" s="227"/>
    </row>
    <row r="27" spans="1:11" s="345" customFormat="1" ht="12.75">
      <c r="A27" s="240"/>
      <c r="B27" s="240"/>
      <c r="C27" s="239"/>
      <c r="D27" s="239"/>
      <c r="E27" s="239"/>
      <c r="F27" s="239"/>
      <c r="G27" s="239"/>
      <c r="H27" s="239"/>
      <c r="I27" s="228"/>
      <c r="J27" s="239"/>
      <c r="K27" s="227"/>
    </row>
    <row r="28" spans="1:11" s="345" customFormat="1" ht="12.75">
      <c r="A28" s="240"/>
      <c r="B28" s="240"/>
      <c r="C28" s="239"/>
      <c r="D28" s="239"/>
      <c r="E28" s="239"/>
      <c r="F28" s="239"/>
      <c r="G28" s="239"/>
      <c r="H28" s="228"/>
      <c r="I28" s="228"/>
      <c r="J28" s="228"/>
      <c r="K28" s="227"/>
    </row>
    <row r="29" spans="1:11" s="345" customFormat="1" ht="25.5">
      <c r="A29" s="240"/>
      <c r="B29" s="240"/>
      <c r="C29" s="239"/>
      <c r="D29" s="239"/>
      <c r="E29" s="239"/>
      <c r="F29" s="239"/>
      <c r="G29" s="225" t="s">
        <v>176</v>
      </c>
      <c r="H29" s="228"/>
      <c r="I29" s="228"/>
      <c r="J29" s="228"/>
      <c r="K29" s="227"/>
    </row>
    <row r="30" spans="1:11" s="345" customFormat="1" ht="18.75" customHeight="1">
      <c r="A30" s="240"/>
      <c r="B30" s="240"/>
      <c r="C30" s="235"/>
      <c r="D30" s="235"/>
      <c r="E30" s="235"/>
      <c r="F30" s="228"/>
      <c r="G30" s="228"/>
      <c r="H30" s="228"/>
      <c r="I30" s="228"/>
      <c r="J30" s="228"/>
      <c r="K30" s="227"/>
    </row>
    <row r="31" spans="1:11" s="345" customFormat="1" ht="25.5" customHeight="1">
      <c r="A31" s="240"/>
      <c r="B31" s="240"/>
      <c r="C31" s="239"/>
      <c r="D31" s="239"/>
      <c r="E31" s="239"/>
      <c r="F31" s="239"/>
      <c r="G31" s="225" t="s">
        <v>241</v>
      </c>
      <c r="H31" s="228"/>
      <c r="I31" s="228"/>
      <c r="J31" s="228"/>
      <c r="K31" s="241"/>
    </row>
    <row r="32" spans="1:11" s="345" customFormat="1" ht="12.75">
      <c r="A32" s="240"/>
      <c r="B32" s="240"/>
      <c r="C32" s="239"/>
      <c r="D32" s="239"/>
      <c r="E32" s="239"/>
      <c r="F32" s="239"/>
      <c r="G32" s="239"/>
      <c r="H32" s="239"/>
      <c r="I32" s="239"/>
      <c r="J32" s="239"/>
      <c r="K32" s="241"/>
    </row>
    <row r="33" spans="1:11" s="345" customFormat="1" ht="12.75">
      <c r="A33" s="240"/>
      <c r="B33" s="240"/>
      <c r="C33" s="239"/>
      <c r="D33" s="239"/>
      <c r="E33" s="239"/>
      <c r="F33" s="239"/>
      <c r="G33" s="245"/>
      <c r="H33" s="239"/>
      <c r="I33" s="239"/>
      <c r="J33" s="239"/>
      <c r="K33" s="241"/>
    </row>
    <row r="34" spans="1:11" s="345" customFormat="1" ht="12.75">
      <c r="A34" s="240"/>
      <c r="B34" s="240"/>
      <c r="C34" s="239"/>
      <c r="D34" s="239"/>
      <c r="E34" s="239"/>
      <c r="F34" s="239"/>
      <c r="G34" s="239"/>
      <c r="H34" s="239"/>
      <c r="I34" s="239"/>
      <c r="J34" s="239"/>
      <c r="K34" s="241"/>
    </row>
    <row r="35" spans="1:11" s="345" customFormat="1" ht="12.75">
      <c r="A35" s="240"/>
      <c r="B35" s="240"/>
      <c r="C35" s="239"/>
      <c r="D35" s="239"/>
      <c r="E35" s="239"/>
      <c r="F35" s="239"/>
      <c r="G35" s="239"/>
      <c r="H35" s="239"/>
      <c r="I35" s="239"/>
      <c r="J35" s="239"/>
      <c r="K35" s="241"/>
    </row>
    <row r="36" spans="1:11" s="345" customFormat="1" ht="12.75">
      <c r="A36" s="240"/>
      <c r="B36" s="240"/>
      <c r="C36" s="235"/>
      <c r="D36" s="239"/>
      <c r="E36" s="239"/>
      <c r="F36" s="239"/>
      <c r="G36" s="239"/>
      <c r="H36" s="239"/>
      <c r="I36" s="239"/>
      <c r="J36" s="239"/>
      <c r="K36" s="241"/>
    </row>
    <row r="37" spans="1:11" s="345" customFormat="1" ht="13.5" thickBot="1">
      <c r="A37" s="240"/>
      <c r="B37" s="242"/>
      <c r="C37" s="243"/>
      <c r="D37" s="243"/>
      <c r="E37" s="243"/>
      <c r="F37" s="243"/>
      <c r="G37" s="243"/>
      <c r="H37" s="243"/>
      <c r="I37" s="243"/>
      <c r="J37" s="243"/>
      <c r="K37" s="244"/>
    </row>
    <row r="38" spans="1:11" s="345" customFormat="1" ht="13.5" thickBot="1">
      <c r="A38" s="409"/>
      <c r="B38" s="242"/>
      <c r="C38" s="243"/>
      <c r="D38" s="243"/>
      <c r="E38" s="243"/>
      <c r="F38" s="243"/>
      <c r="G38" s="243"/>
      <c r="H38" s="243"/>
      <c r="I38" s="243"/>
      <c r="J38" s="243"/>
      <c r="K38" s="244"/>
    </row>
    <row r="39" spans="1:11" s="345" customFormat="1" ht="12.75">
      <c r="A39" s="246"/>
      <c r="B39" s="246"/>
      <c r="C39" s="246"/>
      <c r="D39" s="246"/>
      <c r="E39" s="246"/>
      <c r="F39" s="246"/>
      <c r="G39" s="246"/>
      <c r="H39" s="246"/>
      <c r="I39" s="246"/>
      <c r="J39" s="246"/>
      <c r="K39" s="246"/>
    </row>
    <row r="40" spans="1:11" s="345" customFormat="1" ht="12.75">
      <c r="A40" s="246"/>
      <c r="B40" s="246"/>
      <c r="C40" s="246"/>
      <c r="D40" s="246"/>
      <c r="E40" s="246"/>
      <c r="F40" s="246"/>
      <c r="G40" s="246"/>
      <c r="H40" s="246"/>
      <c r="I40" s="246"/>
      <c r="J40" s="246"/>
      <c r="K40" s="246"/>
    </row>
    <row r="41" spans="1:11" s="345" customFormat="1" ht="12.75">
      <c r="A41" s="246"/>
      <c r="B41" s="246"/>
      <c r="C41" s="246"/>
      <c r="D41" s="246"/>
      <c r="E41" s="246"/>
      <c r="F41" s="246"/>
      <c r="G41" s="246"/>
      <c r="H41" s="246"/>
      <c r="I41" s="246"/>
      <c r="J41" s="246"/>
      <c r="K41" s="246"/>
    </row>
    <row r="42" spans="1:11" s="345" customFormat="1" ht="12.75">
      <c r="A42"/>
      <c r="B42"/>
      <c r="C42"/>
      <c r="D42"/>
      <c r="E42"/>
      <c r="F42"/>
      <c r="G42"/>
      <c r="H42"/>
      <c r="I42"/>
      <c r="J42"/>
      <c r="K42"/>
    </row>
    <row r="43" spans="1:11" s="345" customFormat="1" ht="12.75">
      <c r="A43"/>
      <c r="B43"/>
      <c r="C43"/>
      <c r="D43"/>
      <c r="E43"/>
      <c r="F43"/>
      <c r="G43"/>
      <c r="H43"/>
      <c r="I43"/>
      <c r="J43"/>
      <c r="K43"/>
    </row>
    <row r="44" spans="1:11" s="345" customFormat="1" ht="12.75">
      <c r="A44"/>
      <c r="B44"/>
      <c r="C44"/>
      <c r="D44"/>
      <c r="E44"/>
      <c r="F44"/>
      <c r="G44"/>
      <c r="H44"/>
      <c r="I44"/>
      <c r="J44"/>
      <c r="K44"/>
    </row>
    <row r="45" spans="1:11" s="345" customFormat="1" ht="12.75">
      <c r="A45"/>
      <c r="B45"/>
      <c r="C45"/>
      <c r="D45"/>
      <c r="E45"/>
      <c r="F45"/>
      <c r="G45"/>
      <c r="H45"/>
      <c r="I45"/>
      <c r="J45"/>
      <c r="K45"/>
    </row>
    <row r="46" spans="1:11" s="345" customFormat="1" ht="12.75">
      <c r="A46"/>
      <c r="B46"/>
      <c r="C46"/>
      <c r="D46"/>
      <c r="E46"/>
      <c r="F46"/>
      <c r="G46"/>
      <c r="H46"/>
      <c r="I46"/>
      <c r="J46"/>
      <c r="K46"/>
    </row>
    <row r="47" spans="1:11" s="345" customFormat="1" ht="12.75">
      <c r="A47"/>
      <c r="B47"/>
      <c r="C47"/>
      <c r="D47"/>
      <c r="E47"/>
      <c r="F47"/>
      <c r="G47"/>
      <c r="H47"/>
      <c r="I47"/>
      <c r="J47"/>
      <c r="K47"/>
    </row>
    <row r="48" spans="1:11" s="345" customFormat="1" ht="12.75">
      <c r="A48"/>
      <c r="B48"/>
      <c r="C48"/>
      <c r="D48"/>
      <c r="E48"/>
      <c r="F48"/>
      <c r="G48"/>
      <c r="H48"/>
      <c r="I48"/>
      <c r="J48"/>
      <c r="K48"/>
    </row>
    <row r="49" spans="1:11" s="345" customFormat="1" ht="12.75">
      <c r="A49"/>
      <c r="B49"/>
      <c r="C49"/>
      <c r="D49"/>
      <c r="E49"/>
      <c r="F49"/>
      <c r="G49"/>
      <c r="H49"/>
      <c r="I49"/>
      <c r="J49"/>
      <c r="K49"/>
    </row>
    <row r="50" spans="1:11" s="345" customFormat="1" ht="12.75">
      <c r="A50"/>
      <c r="B50"/>
      <c r="C50"/>
      <c r="D50"/>
      <c r="E50"/>
      <c r="F50"/>
      <c r="G50"/>
      <c r="H50"/>
      <c r="I50"/>
      <c r="J50"/>
      <c r="K50"/>
    </row>
    <row r="51" spans="1:11" s="345" customFormat="1" ht="12.75">
      <c r="A51"/>
      <c r="B51"/>
      <c r="C51"/>
      <c r="D51"/>
      <c r="E51"/>
      <c r="F51"/>
      <c r="G51"/>
      <c r="H51"/>
      <c r="I51"/>
      <c r="J51"/>
      <c r="K51"/>
    </row>
    <row r="52" spans="1:11" s="345" customFormat="1" ht="12.75">
      <c r="A52"/>
      <c r="B52"/>
      <c r="C52"/>
      <c r="D52"/>
      <c r="E52"/>
      <c r="F52"/>
      <c r="G52"/>
      <c r="H52"/>
      <c r="I52"/>
      <c r="J52"/>
      <c r="K52"/>
    </row>
    <row r="53" spans="1:11" s="345" customFormat="1" ht="12.75">
      <c r="A53"/>
      <c r="B53"/>
      <c r="C53"/>
      <c r="D53"/>
      <c r="E53"/>
      <c r="F53"/>
      <c r="G53"/>
      <c r="H53"/>
      <c r="I53"/>
      <c r="J53"/>
      <c r="K53"/>
    </row>
    <row r="54" spans="1:11" s="345" customFormat="1" ht="12.75">
      <c r="A54"/>
      <c r="B54"/>
      <c r="C54"/>
      <c r="D54"/>
      <c r="E54"/>
      <c r="F54"/>
      <c r="G54"/>
      <c r="H54"/>
      <c r="I54"/>
      <c r="J54"/>
      <c r="K54"/>
    </row>
  </sheetData>
  <sheetProtection/>
  <printOptions/>
  <pageMargins left="0.35" right="0.39" top="0.6" bottom="0.7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2"/>
  <sheetViews>
    <sheetView zoomScalePageLayoutView="0" workbookViewId="0" topLeftCell="A88">
      <selection activeCell="E109" sqref="E109"/>
    </sheetView>
  </sheetViews>
  <sheetFormatPr defaultColWidth="9.140625" defaultRowHeight="12.75"/>
  <cols>
    <col min="1" max="1" width="5.57421875" style="0" customWidth="1"/>
    <col min="2" max="2" width="47.421875" style="0" customWidth="1"/>
    <col min="3" max="3" width="7.57421875" style="0" customWidth="1"/>
    <col min="4" max="4" width="7.00390625" style="0" customWidth="1"/>
    <col min="5" max="5" width="13.8515625" style="0" customWidth="1"/>
    <col min="6" max="6" width="16.8515625" style="0" customWidth="1"/>
    <col min="7" max="7" width="12.28125" style="0" bestFit="1" customWidth="1"/>
    <col min="8" max="8" width="11.28125" style="0" bestFit="1" customWidth="1"/>
  </cols>
  <sheetData>
    <row r="1" spans="1:6" ht="12.75">
      <c r="A1" s="1"/>
      <c r="B1" s="2" t="str">
        <f>'[5]balance sheet'!$B$1</f>
        <v>SHOQERIA  "HEC PEQIN" sh.p.k</v>
      </c>
      <c r="C1" s="3"/>
      <c r="D1" s="3"/>
      <c r="E1" s="3"/>
      <c r="F1" s="4" t="s">
        <v>0</v>
      </c>
    </row>
    <row r="2" spans="1:6" ht="13.5" thickBot="1">
      <c r="A2" s="5"/>
      <c r="B2" s="6" t="str">
        <f>'[5]balance sheet'!$B$2</f>
        <v>Tirane</v>
      </c>
      <c r="C2" s="7" t="str">
        <f>'[3]TVSH'!A4</f>
        <v>NIPT</v>
      </c>
      <c r="D2" s="7"/>
      <c r="E2" s="7" t="str">
        <f>'[5]balance sheet'!$D$2</f>
        <v>K82109007L</v>
      </c>
      <c r="F2" s="8"/>
    </row>
    <row r="3" spans="1:6" ht="13.5" customHeight="1" thickBot="1">
      <c r="A3" s="9"/>
      <c r="B3" s="10" t="s">
        <v>306</v>
      </c>
      <c r="C3" s="501" t="s">
        <v>1</v>
      </c>
      <c r="D3" s="346"/>
      <c r="E3" s="503">
        <v>2013</v>
      </c>
      <c r="F3" s="503">
        <v>2012</v>
      </c>
    </row>
    <row r="4" spans="1:6" ht="13.5" thickBot="1">
      <c r="A4" s="11" t="s">
        <v>2</v>
      </c>
      <c r="B4" s="12" t="s">
        <v>3</v>
      </c>
      <c r="C4" s="502"/>
      <c r="D4" s="347"/>
      <c r="E4" s="504"/>
      <c r="F4" s="504"/>
    </row>
    <row r="5" spans="1:6" ht="13.5" thickBot="1">
      <c r="A5" s="13" t="s">
        <v>4</v>
      </c>
      <c r="B5" s="14" t="s">
        <v>5</v>
      </c>
      <c r="C5" s="15"/>
      <c r="D5" s="15"/>
      <c r="E5" s="16"/>
      <c r="F5" s="17"/>
    </row>
    <row r="6" spans="1:6" ht="13.5" thickBot="1">
      <c r="A6" s="11">
        <v>1</v>
      </c>
      <c r="B6" s="4" t="s">
        <v>6</v>
      </c>
      <c r="C6" s="11" t="s">
        <v>7</v>
      </c>
      <c r="D6" s="11"/>
      <c r="E6" s="18"/>
      <c r="F6" s="19"/>
    </row>
    <row r="7" spans="1:8" ht="12.75">
      <c r="A7" s="52" t="s">
        <v>8</v>
      </c>
      <c r="B7" s="353" t="s">
        <v>9</v>
      </c>
      <c r="C7" s="20"/>
      <c r="D7" s="20"/>
      <c r="E7" s="21">
        <f>(5*140.2)+12644.86</f>
        <v>13345.86</v>
      </c>
      <c r="F7" s="22">
        <v>16698</v>
      </c>
      <c r="G7" s="421"/>
      <c r="H7" s="421"/>
    </row>
    <row r="8" spans="1:6" ht="12.75">
      <c r="A8" s="58" t="s">
        <v>10</v>
      </c>
      <c r="B8" s="354" t="s">
        <v>11</v>
      </c>
      <c r="C8" s="24"/>
      <c r="D8" s="24"/>
      <c r="E8" s="25"/>
      <c r="F8" s="26">
        <v>0</v>
      </c>
    </row>
    <row r="9" spans="1:6" ht="12.75">
      <c r="A9" s="58" t="s">
        <v>12</v>
      </c>
      <c r="B9" s="354" t="s">
        <v>13</v>
      </c>
      <c r="C9" s="24"/>
      <c r="D9" s="24"/>
      <c r="E9" s="25"/>
      <c r="F9" s="26"/>
    </row>
    <row r="10" spans="1:6" ht="13.5" thickBot="1">
      <c r="A10" s="43" t="s">
        <v>14</v>
      </c>
      <c r="B10" s="355" t="s">
        <v>15</v>
      </c>
      <c r="C10" s="28"/>
      <c r="D10" s="28"/>
      <c r="E10" s="29"/>
      <c r="F10" s="30"/>
    </row>
    <row r="11" spans="1:6" ht="13.5" thickBot="1">
      <c r="A11" s="48"/>
      <c r="B11" s="49" t="s">
        <v>16</v>
      </c>
      <c r="C11" s="32"/>
      <c r="D11" s="32"/>
      <c r="E11" s="33">
        <f>SUM(E7:E10)</f>
        <v>13345.86</v>
      </c>
      <c r="F11" s="33">
        <f>SUM(F7:F10)</f>
        <v>16698</v>
      </c>
    </row>
    <row r="12" spans="1:6" ht="13.5" thickBot="1">
      <c r="A12" s="13">
        <v>2</v>
      </c>
      <c r="B12" s="14" t="s">
        <v>17</v>
      </c>
      <c r="C12" s="35"/>
      <c r="D12" s="35"/>
      <c r="E12" s="36"/>
      <c r="F12" s="37"/>
    </row>
    <row r="13" spans="1:6" ht="12.75">
      <c r="A13" s="38" t="s">
        <v>8</v>
      </c>
      <c r="B13" s="39" t="s">
        <v>18</v>
      </c>
      <c r="C13" s="40"/>
      <c r="D13" s="40"/>
      <c r="E13" s="41"/>
      <c r="F13" s="42"/>
    </row>
    <row r="14" spans="1:6" ht="13.5" thickBot="1">
      <c r="A14" s="43" t="s">
        <v>10</v>
      </c>
      <c r="B14" s="44" t="s">
        <v>19</v>
      </c>
      <c r="C14" s="45"/>
      <c r="D14" s="45"/>
      <c r="E14" s="46"/>
      <c r="F14" s="47"/>
    </row>
    <row r="15" spans="1:17" ht="13.5" thickBot="1">
      <c r="A15" s="48"/>
      <c r="B15" s="49" t="s">
        <v>20</v>
      </c>
      <c r="C15" s="31"/>
      <c r="D15" s="31"/>
      <c r="E15" s="50"/>
      <c r="F15" s="34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</row>
    <row r="16" spans="1:17" ht="13.5" thickBot="1">
      <c r="A16" s="13">
        <v>3</v>
      </c>
      <c r="B16" s="14" t="s">
        <v>21</v>
      </c>
      <c r="C16" s="11" t="s">
        <v>7</v>
      </c>
      <c r="D16" s="13"/>
      <c r="E16" s="18"/>
      <c r="F16" s="17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</row>
    <row r="17" spans="1:17" ht="12.75">
      <c r="A17" s="52" t="s">
        <v>8</v>
      </c>
      <c r="B17" s="39" t="s">
        <v>22</v>
      </c>
      <c r="C17" s="53"/>
      <c r="D17" s="40"/>
      <c r="E17" s="420"/>
      <c r="F17" s="42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</row>
    <row r="18" spans="1:17" ht="12.75">
      <c r="A18" s="43" t="s">
        <v>10</v>
      </c>
      <c r="B18" s="54" t="s">
        <v>23</v>
      </c>
      <c r="C18" s="55"/>
      <c r="D18" s="66"/>
      <c r="E18" s="56">
        <v>616079</v>
      </c>
      <c r="F18" s="57">
        <v>616079</v>
      </c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</row>
    <row r="19" spans="1:17" ht="12.75">
      <c r="A19" s="58" t="s">
        <v>12</v>
      </c>
      <c r="B19" s="54" t="s">
        <v>24</v>
      </c>
      <c r="C19" s="55"/>
      <c r="D19" s="66"/>
      <c r="E19" s="56"/>
      <c r="F19" s="57"/>
      <c r="G19" s="345"/>
      <c r="H19" s="345"/>
      <c r="I19" s="500"/>
      <c r="J19" s="345"/>
      <c r="K19" s="345"/>
      <c r="L19" s="345"/>
      <c r="M19" s="345"/>
      <c r="N19" s="345"/>
      <c r="O19" s="345"/>
      <c r="P19" s="345"/>
      <c r="Q19" s="345"/>
    </row>
    <row r="20" spans="1:17" ht="12.75">
      <c r="A20" s="58" t="s">
        <v>14</v>
      </c>
      <c r="B20" s="54" t="s">
        <v>25</v>
      </c>
      <c r="C20" s="55"/>
      <c r="D20" s="66"/>
      <c r="E20" s="56"/>
      <c r="F20" s="57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</row>
    <row r="21" spans="1:17" ht="13.5" thickBot="1">
      <c r="A21" s="59" t="s">
        <v>26</v>
      </c>
      <c r="B21" s="44" t="s">
        <v>27</v>
      </c>
      <c r="C21" s="60"/>
      <c r="D21" s="476"/>
      <c r="E21" s="194">
        <v>190178</v>
      </c>
      <c r="F21" s="194">
        <v>190178</v>
      </c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</row>
    <row r="22" spans="1:6" ht="13.5" thickBot="1">
      <c r="A22" s="32"/>
      <c r="B22" s="49" t="s">
        <v>28</v>
      </c>
      <c r="C22" s="63"/>
      <c r="D22" s="63"/>
      <c r="E22" s="116">
        <f>SUM(E17:E21)</f>
        <v>806257</v>
      </c>
      <c r="F22" s="116">
        <f>SUM(F17:F21)</f>
        <v>806257</v>
      </c>
    </row>
    <row r="23" spans="1:6" ht="13.5" thickBot="1">
      <c r="A23" s="64">
        <v>4</v>
      </c>
      <c r="B23" s="65" t="s">
        <v>29</v>
      </c>
      <c r="C23" s="31" t="s">
        <v>30</v>
      </c>
      <c r="D23" s="31"/>
      <c r="E23" s="50"/>
      <c r="F23" s="34"/>
    </row>
    <row r="24" spans="1:6" ht="12.75">
      <c r="A24" s="52" t="s">
        <v>8</v>
      </c>
      <c r="B24" s="39" t="s">
        <v>31</v>
      </c>
      <c r="C24" s="40"/>
      <c r="D24" s="40"/>
      <c r="E24" s="41"/>
      <c r="F24" s="42">
        <v>0</v>
      </c>
    </row>
    <row r="25" spans="1:6" ht="12.75">
      <c r="A25" s="58" t="s">
        <v>10</v>
      </c>
      <c r="B25" s="54" t="s">
        <v>32</v>
      </c>
      <c r="C25" s="66"/>
      <c r="D25" s="66"/>
      <c r="E25" s="56"/>
      <c r="F25" s="57">
        <v>0</v>
      </c>
    </row>
    <row r="26" spans="1:6" ht="12.75">
      <c r="A26" s="58" t="s">
        <v>12</v>
      </c>
      <c r="B26" s="54" t="s">
        <v>33</v>
      </c>
      <c r="C26" s="66"/>
      <c r="D26" s="66"/>
      <c r="E26" s="56"/>
      <c r="F26" s="57">
        <v>0</v>
      </c>
    </row>
    <row r="27" spans="1:6" ht="12.75">
      <c r="A27" s="58" t="s">
        <v>14</v>
      </c>
      <c r="B27" s="54" t="s">
        <v>34</v>
      </c>
      <c r="C27" s="66"/>
      <c r="D27" s="66"/>
      <c r="E27" s="56"/>
      <c r="F27" s="57">
        <v>0</v>
      </c>
    </row>
    <row r="28" spans="1:6" ht="13.5" thickBot="1">
      <c r="A28" s="43" t="s">
        <v>35</v>
      </c>
      <c r="B28" s="44" t="str">
        <f>'[1]Bilanci'!$B$24</f>
        <v>Parapagesa per funizimet</v>
      </c>
      <c r="C28" s="45"/>
      <c r="D28" s="45"/>
      <c r="E28" s="46"/>
      <c r="F28" s="47">
        <v>0</v>
      </c>
    </row>
    <row r="29" spans="1:6" ht="13.5" thickBot="1">
      <c r="A29" s="32"/>
      <c r="B29" s="49" t="s">
        <v>36</v>
      </c>
      <c r="C29" s="63"/>
      <c r="D29" s="63"/>
      <c r="E29" s="33"/>
      <c r="F29" s="34">
        <v>0</v>
      </c>
    </row>
    <row r="30" spans="1:6" ht="13.5" thickBot="1">
      <c r="A30" s="48">
        <v>5</v>
      </c>
      <c r="B30" s="65" t="s">
        <v>37</v>
      </c>
      <c r="C30" s="31" t="s">
        <v>38</v>
      </c>
      <c r="D30" s="31"/>
      <c r="E30" s="50"/>
      <c r="F30" s="34"/>
    </row>
    <row r="31" spans="1:6" ht="13.5" thickBot="1">
      <c r="A31" s="48">
        <v>6</v>
      </c>
      <c r="B31" s="65" t="str">
        <f>'[1]Bilanci'!$B$27</f>
        <v>Parapagime dhe shpenzime te shtyra</v>
      </c>
      <c r="C31" s="67"/>
      <c r="D31" s="67"/>
      <c r="E31" s="50"/>
      <c r="F31" s="34"/>
    </row>
    <row r="32" spans="1:6" ht="13.5" thickBot="1">
      <c r="A32" s="13">
        <v>7</v>
      </c>
      <c r="B32" s="14" t="s">
        <v>39</v>
      </c>
      <c r="C32" s="68" t="s">
        <v>40</v>
      </c>
      <c r="D32" s="13"/>
      <c r="E32" s="16"/>
      <c r="F32" s="17"/>
    </row>
    <row r="33" spans="1:6" ht="12.75">
      <c r="A33" s="52" t="s">
        <v>8</v>
      </c>
      <c r="B33" s="39" t="s">
        <v>41</v>
      </c>
      <c r="C33" s="69"/>
      <c r="D33" s="40"/>
      <c r="E33" s="41"/>
      <c r="F33" s="42"/>
    </row>
    <row r="34" spans="1:6" ht="12.75">
      <c r="A34" s="43" t="s">
        <v>10</v>
      </c>
      <c r="B34" s="54" t="s">
        <v>42</v>
      </c>
      <c r="C34" s="23"/>
      <c r="D34" s="23"/>
      <c r="E34" s="70"/>
      <c r="F34" s="71"/>
    </row>
    <row r="35" spans="1:6" ht="12.75">
      <c r="A35" s="43" t="s">
        <v>12</v>
      </c>
      <c r="B35" s="54" t="s">
        <v>43</v>
      </c>
      <c r="C35" s="23"/>
      <c r="D35" s="23"/>
      <c r="E35" s="70"/>
      <c r="F35" s="71"/>
    </row>
    <row r="36" spans="1:6" ht="12.75">
      <c r="A36" s="72" t="s">
        <v>44</v>
      </c>
      <c r="B36" s="54" t="s">
        <v>45</v>
      </c>
      <c r="C36" s="23"/>
      <c r="D36" s="23"/>
      <c r="E36" s="70"/>
      <c r="F36" s="71"/>
    </row>
    <row r="37" spans="1:6" ht="12.75">
      <c r="A37" s="58" t="s">
        <v>26</v>
      </c>
      <c r="B37" s="54" t="s">
        <v>46</v>
      </c>
      <c r="C37" s="23"/>
      <c r="D37" s="23"/>
      <c r="E37" s="70"/>
      <c r="F37" s="71"/>
    </row>
    <row r="38" spans="1:6" ht="13.5" thickBot="1">
      <c r="A38" s="73" t="s">
        <v>47</v>
      </c>
      <c r="B38" s="44" t="s">
        <v>48</v>
      </c>
      <c r="C38" s="27"/>
      <c r="D38" s="27"/>
      <c r="E38" s="74"/>
      <c r="F38" s="75"/>
    </row>
    <row r="39" spans="1:6" ht="13.5" thickBot="1">
      <c r="A39" s="76" t="s">
        <v>4</v>
      </c>
      <c r="B39" s="65" t="s">
        <v>49</v>
      </c>
      <c r="C39" s="31"/>
      <c r="D39" s="31"/>
      <c r="E39" s="50">
        <f>E11+E22+E31</f>
        <v>819602.86</v>
      </c>
      <c r="F39" s="50">
        <f>F11+F22</f>
        <v>822955</v>
      </c>
    </row>
    <row r="40" spans="1:6" ht="13.5" thickBot="1">
      <c r="A40" s="59" t="s">
        <v>50</v>
      </c>
      <c r="B40" s="80" t="s">
        <v>51</v>
      </c>
      <c r="C40" s="81"/>
      <c r="D40" s="81"/>
      <c r="E40" s="82"/>
      <c r="F40" s="83"/>
    </row>
    <row r="41" spans="1:6" ht="13.5" thickBot="1">
      <c r="A41" s="76">
        <v>2</v>
      </c>
      <c r="B41" s="84" t="s">
        <v>52</v>
      </c>
      <c r="C41" s="85" t="s">
        <v>40</v>
      </c>
      <c r="D41" s="85"/>
      <c r="E41" s="86"/>
      <c r="F41" s="87"/>
    </row>
    <row r="42" spans="1:6" ht="12.75">
      <c r="A42" s="52" t="s">
        <v>8</v>
      </c>
      <c r="B42" s="39" t="s">
        <v>41</v>
      </c>
      <c r="C42" s="40"/>
      <c r="D42" s="40"/>
      <c r="E42" s="41"/>
      <c r="F42" s="401">
        <v>0</v>
      </c>
    </row>
    <row r="43" spans="1:6" ht="12.75">
      <c r="A43" s="58" t="s">
        <v>10</v>
      </c>
      <c r="B43" s="54" t="s">
        <v>42</v>
      </c>
      <c r="C43" s="66"/>
      <c r="D43" s="66"/>
      <c r="E43" s="56"/>
      <c r="F43" s="57"/>
    </row>
    <row r="44" spans="1:6" ht="12.75">
      <c r="A44" s="58" t="s">
        <v>12</v>
      </c>
      <c r="B44" s="54" t="s">
        <v>43</v>
      </c>
      <c r="C44" s="66"/>
      <c r="D44" s="66"/>
      <c r="E44" s="56"/>
      <c r="F44" s="57"/>
    </row>
    <row r="45" spans="1:6" ht="12.75">
      <c r="A45" s="58" t="s">
        <v>44</v>
      </c>
      <c r="B45" s="54" t="s">
        <v>45</v>
      </c>
      <c r="C45" s="66"/>
      <c r="D45" s="66"/>
      <c r="E45" s="56"/>
      <c r="F45" s="57"/>
    </row>
    <row r="46" spans="1:6" ht="12.75">
      <c r="A46" s="58" t="s">
        <v>26</v>
      </c>
      <c r="B46" s="54" t="s">
        <v>46</v>
      </c>
      <c r="C46" s="66"/>
      <c r="D46" s="66"/>
      <c r="E46" s="56"/>
      <c r="F46" s="57"/>
    </row>
    <row r="47" spans="1:6" ht="13.5" thickBot="1">
      <c r="A47" s="73" t="s">
        <v>47</v>
      </c>
      <c r="B47" s="44" t="s">
        <v>48</v>
      </c>
      <c r="C47" s="45"/>
      <c r="D47" s="45"/>
      <c r="E47" s="46"/>
      <c r="F47" s="90"/>
    </row>
    <row r="48" spans="1:6" ht="13.5" thickBot="1">
      <c r="A48" s="91"/>
      <c r="B48" s="49" t="s">
        <v>53</v>
      </c>
      <c r="C48" s="31"/>
      <c r="D48" s="31"/>
      <c r="E48" s="50"/>
      <c r="F48" s="34">
        <v>0</v>
      </c>
    </row>
    <row r="49" spans="1:6" ht="13.5" thickBot="1">
      <c r="A49" s="76">
        <v>3</v>
      </c>
      <c r="B49" s="84" t="s">
        <v>54</v>
      </c>
      <c r="C49" s="85" t="s">
        <v>38</v>
      </c>
      <c r="D49" s="48"/>
      <c r="E49" s="92"/>
      <c r="F49" s="93"/>
    </row>
    <row r="50" spans="1:6" ht="13.5" thickBot="1">
      <c r="A50" s="64">
        <v>4</v>
      </c>
      <c r="B50" s="94" t="s">
        <v>55</v>
      </c>
      <c r="C50" s="67"/>
      <c r="D50" s="64"/>
      <c r="E50" s="77"/>
      <c r="F50" s="78">
        <v>0</v>
      </c>
    </row>
    <row r="51" spans="1:6" ht="12.75">
      <c r="A51" s="52" t="s">
        <v>8</v>
      </c>
      <c r="B51" s="155" t="s">
        <v>56</v>
      </c>
      <c r="C51" s="95"/>
      <c r="D51" s="52"/>
      <c r="E51" s="96"/>
      <c r="F51" s="97"/>
    </row>
    <row r="52" spans="1:6" ht="12.75">
      <c r="A52" s="58" t="s">
        <v>10</v>
      </c>
      <c r="B52" s="158" t="s">
        <v>57</v>
      </c>
      <c r="C52" s="98"/>
      <c r="D52" s="58"/>
      <c r="E52" s="70"/>
      <c r="F52" s="71">
        <v>0</v>
      </c>
    </row>
    <row r="53" spans="1:6" ht="13.5" thickBot="1">
      <c r="A53" s="73" t="s">
        <v>12</v>
      </c>
      <c r="B53" s="356" t="s">
        <v>299</v>
      </c>
      <c r="C53" s="99"/>
      <c r="D53" s="357"/>
      <c r="E53" s="194">
        <v>20000</v>
      </c>
      <c r="F53" s="194">
        <v>20000</v>
      </c>
    </row>
    <row r="54" spans="1:6" ht="13.5" thickBot="1">
      <c r="A54" s="48"/>
      <c r="B54" s="49" t="s">
        <v>58</v>
      </c>
      <c r="C54" s="358"/>
      <c r="D54" s="358"/>
      <c r="E54" s="50">
        <v>20000</v>
      </c>
      <c r="F54" s="50">
        <v>20000</v>
      </c>
    </row>
    <row r="55" spans="1:6" ht="13.5" thickBot="1">
      <c r="A55" s="91" t="str">
        <f>A40</f>
        <v>II</v>
      </c>
      <c r="B55" s="84" t="s">
        <v>59</v>
      </c>
      <c r="C55" s="85"/>
      <c r="D55" s="85"/>
      <c r="E55" s="86"/>
      <c r="F55" s="87">
        <v>0</v>
      </c>
    </row>
    <row r="56" spans="1:6" ht="13.5" thickBot="1">
      <c r="A56" s="48" t="s">
        <v>60</v>
      </c>
      <c r="B56" s="100" t="s">
        <v>61</v>
      </c>
      <c r="C56" s="48"/>
      <c r="D56" s="48"/>
      <c r="E56" s="50">
        <f>E39+E54</f>
        <v>839602.86</v>
      </c>
      <c r="F56" s="50">
        <f>F39+F54</f>
        <v>842955</v>
      </c>
    </row>
    <row r="57" spans="1:6" ht="13.5" thickBot="1">
      <c r="A57" s="14"/>
      <c r="B57" s="12"/>
      <c r="C57" s="14"/>
      <c r="D57" s="14"/>
      <c r="E57" s="478"/>
      <c r="F57" s="478"/>
    </row>
    <row r="58" spans="1:6" ht="13.5" thickBot="1">
      <c r="A58" s="35"/>
      <c r="B58" s="12" t="s">
        <v>62</v>
      </c>
      <c r="C58" s="101"/>
      <c r="D58" s="101"/>
      <c r="E58" s="462" t="s">
        <v>305</v>
      </c>
      <c r="F58" s="463" t="s">
        <v>300</v>
      </c>
    </row>
    <row r="59" spans="1:6" ht="13.5" thickBot="1">
      <c r="A59" s="102"/>
      <c r="B59" s="103"/>
      <c r="C59" s="104"/>
      <c r="D59" s="104"/>
      <c r="E59" s="105"/>
      <c r="F59" s="106"/>
    </row>
    <row r="60" spans="1:6" ht="13.5" thickBot="1">
      <c r="A60" s="59" t="s">
        <v>63</v>
      </c>
      <c r="B60" s="80" t="s">
        <v>64</v>
      </c>
      <c r="C60" s="102"/>
      <c r="D60" s="102"/>
      <c r="E60" s="105"/>
      <c r="F60" s="106"/>
    </row>
    <row r="61" spans="1:6" ht="13.5" thickBot="1">
      <c r="A61" s="11" t="s">
        <v>4</v>
      </c>
      <c r="B61" s="14" t="s">
        <v>65</v>
      </c>
      <c r="C61" s="59" t="s">
        <v>7</v>
      </c>
      <c r="D61" s="59"/>
      <c r="E61" s="82"/>
      <c r="F61" s="17"/>
    </row>
    <row r="62" spans="1:6" ht="13.5" thickBot="1">
      <c r="A62" s="64">
        <v>1</v>
      </c>
      <c r="B62" s="107" t="s">
        <v>66</v>
      </c>
      <c r="C62" s="108"/>
      <c r="D62" s="108"/>
      <c r="E62" s="109"/>
      <c r="F62" s="110"/>
    </row>
    <row r="63" spans="1:6" ht="13.5" thickBot="1">
      <c r="A63" s="48">
        <v>2</v>
      </c>
      <c r="B63" s="117" t="s">
        <v>67</v>
      </c>
      <c r="C63" s="64"/>
      <c r="D63" s="64"/>
      <c r="E63" s="77"/>
      <c r="F63" s="78"/>
    </row>
    <row r="64" spans="1:6" ht="12.75">
      <c r="A64" s="359" t="s">
        <v>68</v>
      </c>
      <c r="B64" s="360" t="s">
        <v>69</v>
      </c>
      <c r="C64" s="111"/>
      <c r="D64" s="111"/>
      <c r="E64" s="402"/>
      <c r="F64" s="403"/>
    </row>
    <row r="65" spans="1:6" ht="12.75">
      <c r="A65" s="361" t="s">
        <v>70</v>
      </c>
      <c r="B65" s="158" t="str">
        <f>B82</f>
        <v>Shuma te arketuara me porosi</v>
      </c>
      <c r="C65" s="112"/>
      <c r="D65" s="112"/>
      <c r="E65" s="404"/>
      <c r="F65" s="89">
        <v>0</v>
      </c>
    </row>
    <row r="66" spans="1:6" ht="12.75">
      <c r="A66" s="361" t="s">
        <v>71</v>
      </c>
      <c r="B66" s="158" t="s">
        <v>72</v>
      </c>
      <c r="C66" s="112"/>
      <c r="D66" s="112"/>
      <c r="E66" s="404"/>
      <c r="F66" s="89"/>
    </row>
    <row r="67" spans="1:6" ht="12.75">
      <c r="A67" s="361" t="s">
        <v>14</v>
      </c>
      <c r="B67" s="158" t="s">
        <v>73</v>
      </c>
      <c r="C67" s="112"/>
      <c r="D67" s="112"/>
      <c r="E67" s="171">
        <v>747714</v>
      </c>
      <c r="F67" s="89">
        <v>751066</v>
      </c>
    </row>
    <row r="68" spans="1:6" ht="12.75">
      <c r="A68" s="361" t="s">
        <v>26</v>
      </c>
      <c r="B68" s="158" t="s">
        <v>74</v>
      </c>
      <c r="C68" s="55"/>
      <c r="D68" s="55"/>
      <c r="E68" s="56"/>
      <c r="F68" s="57">
        <v>0</v>
      </c>
    </row>
    <row r="69" spans="1:6" ht="12.75">
      <c r="A69" s="361" t="s">
        <v>75</v>
      </c>
      <c r="B69" s="158" t="s">
        <v>76</v>
      </c>
      <c r="C69" s="55"/>
      <c r="D69" s="55"/>
      <c r="E69" s="56"/>
      <c r="F69" s="57">
        <v>0</v>
      </c>
    </row>
    <row r="70" spans="1:6" ht="12.75">
      <c r="A70" s="361" t="s">
        <v>77</v>
      </c>
      <c r="B70" s="158" t="s">
        <v>78</v>
      </c>
      <c r="C70" s="55"/>
      <c r="D70" s="55"/>
      <c r="E70" s="56"/>
      <c r="F70" s="57">
        <v>0.01999999999534339</v>
      </c>
    </row>
    <row r="71" spans="1:6" ht="12.75">
      <c r="A71" s="361" t="s">
        <v>79</v>
      </c>
      <c r="B71" s="158" t="s">
        <v>80</v>
      </c>
      <c r="C71" s="55"/>
      <c r="D71" s="55"/>
      <c r="E71" s="56"/>
      <c r="F71" s="57">
        <v>0</v>
      </c>
    </row>
    <row r="72" spans="1:6" ht="12.75">
      <c r="A72" s="362" t="s">
        <v>81</v>
      </c>
      <c r="B72" s="158" t="s">
        <v>82</v>
      </c>
      <c r="C72" s="55"/>
      <c r="D72" s="55"/>
      <c r="E72" s="56"/>
      <c r="F72" s="57"/>
    </row>
    <row r="73" spans="1:6" ht="13.5" thickBot="1">
      <c r="A73" s="362" t="s">
        <v>81</v>
      </c>
      <c r="B73" s="356" t="str">
        <f>'[4]bil stan'!$B$73</f>
        <v>Detyrim tatimore tatim qera</v>
      </c>
      <c r="C73" s="113"/>
      <c r="D73" s="113"/>
      <c r="E73" s="114"/>
      <c r="F73" s="90"/>
    </row>
    <row r="74" spans="1:6" ht="13.5" thickBot="1">
      <c r="A74" s="363"/>
      <c r="B74" s="364" t="s">
        <v>84</v>
      </c>
      <c r="C74" s="115"/>
      <c r="D74" s="115"/>
      <c r="E74" s="116">
        <f>E67+E68</f>
        <v>747714</v>
      </c>
      <c r="F74" s="87">
        <v>751066</v>
      </c>
    </row>
    <row r="75" spans="1:6" ht="13.5" thickBot="1">
      <c r="A75" s="32">
        <v>3</v>
      </c>
      <c r="B75" s="49" t="s">
        <v>85</v>
      </c>
      <c r="C75" s="32"/>
      <c r="D75" s="32"/>
      <c r="E75" s="33"/>
      <c r="F75" s="34"/>
    </row>
    <row r="76" spans="1:6" ht="13.5" thickBot="1">
      <c r="A76" s="48">
        <v>4</v>
      </c>
      <c r="B76" s="65" t="s">
        <v>86</v>
      </c>
      <c r="C76" s="48" t="s">
        <v>87</v>
      </c>
      <c r="D76" s="48"/>
      <c r="E76" s="33"/>
      <c r="F76" s="34"/>
    </row>
    <row r="77" spans="1:6" ht="13.5" thickBot="1">
      <c r="A77" s="76">
        <v>5</v>
      </c>
      <c r="B77" s="118" t="s">
        <v>88</v>
      </c>
      <c r="C77" s="119" t="s">
        <v>89</v>
      </c>
      <c r="D77" s="119"/>
      <c r="E77" s="120"/>
      <c r="F77" s="121"/>
    </row>
    <row r="78" spans="1:6" ht="13.5" thickBot="1">
      <c r="A78" s="32" t="s">
        <v>4</v>
      </c>
      <c r="B78" s="65" t="s">
        <v>90</v>
      </c>
      <c r="C78" s="32"/>
      <c r="D78" s="32"/>
      <c r="E78" s="33">
        <f>E74</f>
        <v>747714</v>
      </c>
      <c r="F78" s="34">
        <v>751066</v>
      </c>
    </row>
    <row r="79" spans="1:6" ht="13.5" thickBot="1">
      <c r="A79" s="11" t="s">
        <v>50</v>
      </c>
      <c r="B79" s="2" t="s">
        <v>91</v>
      </c>
      <c r="C79" s="9"/>
      <c r="D79" s="9"/>
      <c r="E79" s="122"/>
      <c r="F79" s="79"/>
    </row>
    <row r="80" spans="1:6" ht="13.5" thickBot="1">
      <c r="A80" s="410">
        <v>1</v>
      </c>
      <c r="B80" s="416" t="s">
        <v>92</v>
      </c>
      <c r="C80" s="52" t="s">
        <v>7</v>
      </c>
      <c r="D80" s="95"/>
      <c r="E80" s="420"/>
      <c r="F80" s="97">
        <v>0</v>
      </c>
    </row>
    <row r="81" spans="1:6" ht="13.5" thickBot="1">
      <c r="A81" s="411">
        <v>2</v>
      </c>
      <c r="B81" s="417" t="s">
        <v>67</v>
      </c>
      <c r="C81" s="58"/>
      <c r="D81" s="98"/>
      <c r="E81" s="56"/>
      <c r="F81" s="57"/>
    </row>
    <row r="82" spans="1:6" ht="12.75">
      <c r="A82" s="412" t="s">
        <v>68</v>
      </c>
      <c r="B82" s="418" t="s">
        <v>93</v>
      </c>
      <c r="C82" s="58" t="s">
        <v>7</v>
      </c>
      <c r="D82" s="98"/>
      <c r="E82" s="56"/>
      <c r="F82" s="57"/>
    </row>
    <row r="83" spans="1:6" ht="12.75">
      <c r="A83" s="413" t="s">
        <v>70</v>
      </c>
      <c r="B83" s="418" t="str">
        <f>B66</f>
        <v>Te pagueshme ndaj furnitoreve AQT</v>
      </c>
      <c r="C83" s="58" t="s">
        <v>7</v>
      </c>
      <c r="D83" s="98"/>
      <c r="E83" s="56"/>
      <c r="F83" s="57">
        <v>0</v>
      </c>
    </row>
    <row r="84" spans="1:6" ht="12.75">
      <c r="A84" s="413" t="s">
        <v>70</v>
      </c>
      <c r="B84" s="418" t="s">
        <v>73</v>
      </c>
      <c r="C84" s="58" t="str">
        <f>C83</f>
        <v>SKK3</v>
      </c>
      <c r="D84" s="98"/>
      <c r="E84" s="56"/>
      <c r="F84" s="57"/>
    </row>
    <row r="85" spans="1:6" ht="12.75">
      <c r="A85" s="413" t="s">
        <v>14</v>
      </c>
      <c r="B85" s="418" t="s">
        <v>74</v>
      </c>
      <c r="C85" s="58" t="s">
        <v>7</v>
      </c>
      <c r="D85" s="98"/>
      <c r="E85" s="56"/>
      <c r="F85" s="57"/>
    </row>
    <row r="86" spans="1:7" ht="12.75">
      <c r="A86" s="413" t="s">
        <v>26</v>
      </c>
      <c r="B86" s="418" t="s">
        <v>76</v>
      </c>
      <c r="C86" s="58" t="str">
        <f>C85</f>
        <v>SKK3</v>
      </c>
      <c r="D86" s="98"/>
      <c r="E86" s="56"/>
      <c r="F86" s="57"/>
      <c r="G86" s="421"/>
    </row>
    <row r="87" spans="1:6" ht="12.75">
      <c r="A87" s="413" t="s">
        <v>77</v>
      </c>
      <c r="B87" s="418" t="s">
        <v>78</v>
      </c>
      <c r="C87" s="58" t="s">
        <v>7</v>
      </c>
      <c r="D87" s="98"/>
      <c r="E87" s="56"/>
      <c r="F87" s="57"/>
    </row>
    <row r="88" spans="1:6" ht="12.75">
      <c r="A88" s="413" t="s">
        <v>79</v>
      </c>
      <c r="B88" s="418" t="s">
        <v>80</v>
      </c>
      <c r="C88" s="58"/>
      <c r="D88" s="98"/>
      <c r="E88" s="56"/>
      <c r="F88" s="57"/>
    </row>
    <row r="89" spans="1:7" ht="12.75">
      <c r="A89" s="413" t="s">
        <v>94</v>
      </c>
      <c r="B89" s="418" t="s">
        <v>82</v>
      </c>
      <c r="C89" s="58"/>
      <c r="D89" s="98"/>
      <c r="E89" s="56"/>
      <c r="F89" s="57"/>
      <c r="G89" s="421"/>
    </row>
    <row r="90" spans="1:7" ht="13.5" thickBot="1">
      <c r="A90" s="414" t="s">
        <v>81</v>
      </c>
      <c r="B90" s="419" t="s">
        <v>83</v>
      </c>
      <c r="C90" s="73"/>
      <c r="D90" s="73"/>
      <c r="E90" s="90">
        <f>380000+20000</f>
        <v>400000</v>
      </c>
      <c r="F90" s="90">
        <v>400000</v>
      </c>
      <c r="G90" s="421"/>
    </row>
    <row r="91" spans="1:6" ht="13.5" thickBot="1">
      <c r="A91" s="365"/>
      <c r="B91" s="84" t="s">
        <v>95</v>
      </c>
      <c r="C91" s="115"/>
      <c r="D91" s="415"/>
      <c r="E91" s="116">
        <f>E90</f>
        <v>400000</v>
      </c>
      <c r="F91" s="116">
        <f>F90</f>
        <v>400000</v>
      </c>
    </row>
    <row r="92" spans="1:6" ht="13.5" thickBot="1">
      <c r="A92" s="124">
        <v>3</v>
      </c>
      <c r="B92" s="366" t="s">
        <v>85</v>
      </c>
      <c r="C92" s="117" t="s">
        <v>7</v>
      </c>
      <c r="D92" s="117"/>
      <c r="E92" s="123"/>
      <c r="F92" s="51"/>
    </row>
    <row r="93" spans="1:6" ht="13.5" thickBot="1">
      <c r="A93" s="124">
        <v>4</v>
      </c>
      <c r="B93" s="49" t="s">
        <v>96</v>
      </c>
      <c r="C93" s="48" t="s">
        <v>97</v>
      </c>
      <c r="D93" s="48"/>
      <c r="E93" s="123"/>
      <c r="F93" s="51"/>
    </row>
    <row r="94" spans="1:6" ht="13.5" thickBot="1">
      <c r="A94" s="124">
        <v>5</v>
      </c>
      <c r="B94" s="49" t="s">
        <v>86</v>
      </c>
      <c r="C94" s="48" t="s">
        <v>87</v>
      </c>
      <c r="D94" s="48"/>
      <c r="E94" s="123"/>
      <c r="F94" s="51"/>
    </row>
    <row r="95" spans="1:6" ht="13.5" thickBot="1">
      <c r="A95" s="125"/>
      <c r="B95" s="65" t="s">
        <v>98</v>
      </c>
      <c r="C95" s="48"/>
      <c r="D95" s="48"/>
      <c r="E95" s="33">
        <f>E91</f>
        <v>400000</v>
      </c>
      <c r="F95" s="33">
        <f>F91</f>
        <v>400000</v>
      </c>
    </row>
    <row r="96" spans="1:6" ht="13.5" thickBot="1">
      <c r="A96" s="91" t="s">
        <v>50</v>
      </c>
      <c r="B96" s="100" t="s">
        <v>99</v>
      </c>
      <c r="C96" s="32"/>
      <c r="D96" s="32"/>
      <c r="E96" s="33">
        <f>E95+E78</f>
        <v>1147714</v>
      </c>
      <c r="F96" s="33">
        <f>F95+F78</f>
        <v>1151066</v>
      </c>
    </row>
    <row r="97" spans="1:6" ht="13.5" thickBot="1">
      <c r="A97" s="64" t="s">
        <v>100</v>
      </c>
      <c r="B97" s="65" t="s">
        <v>101</v>
      </c>
      <c r="C97" s="32"/>
      <c r="D97" s="32"/>
      <c r="E97" s="123"/>
      <c r="F97" s="51"/>
    </row>
    <row r="98" spans="1:6" ht="12.75">
      <c r="A98" s="52">
        <v>1</v>
      </c>
      <c r="B98" s="126" t="s">
        <v>102</v>
      </c>
      <c r="C98" s="38"/>
      <c r="D98" s="38"/>
      <c r="E98" s="41"/>
      <c r="F98" s="42"/>
    </row>
    <row r="99" spans="1:6" ht="12.75">
      <c r="A99" s="58">
        <v>2</v>
      </c>
      <c r="B99" s="127" t="s">
        <v>103</v>
      </c>
      <c r="C99" s="55" t="s">
        <v>7</v>
      </c>
      <c r="D99" s="55"/>
      <c r="E99" s="56">
        <v>100000</v>
      </c>
      <c r="F99" s="57">
        <v>100000</v>
      </c>
    </row>
    <row r="100" spans="1:6" ht="12.75">
      <c r="A100" s="58">
        <v>3</v>
      </c>
      <c r="B100" s="127" t="s">
        <v>104</v>
      </c>
      <c r="C100" s="55"/>
      <c r="D100" s="55"/>
      <c r="E100" s="56"/>
      <c r="F100" s="57"/>
    </row>
    <row r="101" spans="1:6" ht="12.75">
      <c r="A101" s="58">
        <v>4</v>
      </c>
      <c r="B101" s="127" t="s">
        <v>105</v>
      </c>
      <c r="C101" s="55"/>
      <c r="D101" s="55"/>
      <c r="E101" s="56"/>
      <c r="F101" s="57"/>
    </row>
    <row r="102" spans="1:6" ht="12.75">
      <c r="A102" s="58">
        <v>5</v>
      </c>
      <c r="B102" s="127" t="s">
        <v>106</v>
      </c>
      <c r="C102" s="55"/>
      <c r="D102" s="55"/>
      <c r="E102" s="56"/>
      <c r="F102" s="57"/>
    </row>
    <row r="103" spans="1:6" ht="12.75">
      <c r="A103" s="58">
        <v>6</v>
      </c>
      <c r="B103" s="127" t="s">
        <v>107</v>
      </c>
      <c r="C103" s="55"/>
      <c r="D103" s="55"/>
      <c r="E103" s="56"/>
      <c r="F103" s="57"/>
    </row>
    <row r="104" spans="1:6" ht="12.75">
      <c r="A104" s="58">
        <v>7</v>
      </c>
      <c r="B104" s="127" t="s">
        <v>108</v>
      </c>
      <c r="C104" s="55"/>
      <c r="D104" s="55"/>
      <c r="E104" s="56"/>
      <c r="F104" s="57"/>
    </row>
    <row r="105" spans="1:6" ht="12.75">
      <c r="A105" s="58">
        <v>8</v>
      </c>
      <c r="B105" s="127" t="s">
        <v>109</v>
      </c>
      <c r="C105" s="55"/>
      <c r="D105" s="55"/>
      <c r="E105" s="56"/>
      <c r="F105" s="57"/>
    </row>
    <row r="106" spans="1:6" ht="12.75">
      <c r="A106" s="58">
        <v>9</v>
      </c>
      <c r="B106" s="127" t="s">
        <v>110</v>
      </c>
      <c r="C106" s="55"/>
      <c r="D106" s="55"/>
      <c r="E106" s="56">
        <v>-408111</v>
      </c>
      <c r="F106" s="57">
        <v>-408111</v>
      </c>
    </row>
    <row r="107" spans="1:6" ht="12.75">
      <c r="A107" s="58">
        <v>10</v>
      </c>
      <c r="B107" s="127" t="s">
        <v>111</v>
      </c>
      <c r="C107" s="58"/>
      <c r="D107" s="58"/>
      <c r="E107" s="56"/>
      <c r="F107" s="57"/>
    </row>
    <row r="108" spans="1:6" ht="13.5" thickBot="1">
      <c r="A108" s="113">
        <v>11</v>
      </c>
      <c r="B108" s="128" t="s">
        <v>112</v>
      </c>
      <c r="C108" s="129"/>
      <c r="D108" s="129"/>
      <c r="E108" s="46"/>
      <c r="F108" s="47"/>
    </row>
    <row r="109" spans="1:6" ht="13.5" thickBot="1">
      <c r="A109" s="130" t="s">
        <v>113</v>
      </c>
      <c r="B109" s="94" t="s">
        <v>114</v>
      </c>
      <c r="C109" s="131"/>
      <c r="D109" s="131"/>
      <c r="E109" s="132">
        <f>SUM(E98:E108)</f>
        <v>-308111</v>
      </c>
      <c r="F109" s="132">
        <f>SUM(F98:F108)</f>
        <v>-308111</v>
      </c>
    </row>
    <row r="110" spans="1:8" ht="13.5" thickBot="1">
      <c r="A110" s="32"/>
      <c r="B110" s="133" t="s">
        <v>115</v>
      </c>
      <c r="C110" s="32"/>
      <c r="D110" s="32"/>
      <c r="E110" s="33">
        <f>E96+E109</f>
        <v>839603</v>
      </c>
      <c r="F110" s="33">
        <f>F96+F109</f>
        <v>842955</v>
      </c>
      <c r="G110" s="421"/>
      <c r="H110" s="421"/>
    </row>
    <row r="111" spans="1:8" ht="12.75">
      <c r="A111" s="134"/>
      <c r="B111" s="134"/>
      <c r="C111" s="134"/>
      <c r="D111" s="134"/>
      <c r="E111" s="135"/>
      <c r="F111" s="479"/>
      <c r="G111" s="421"/>
      <c r="H111" s="421"/>
    </row>
    <row r="112" spans="1:8" ht="12.75">
      <c r="A112" s="245"/>
      <c r="B112" s="245"/>
      <c r="C112" s="245"/>
      <c r="D112" s="245"/>
      <c r="E112" s="480"/>
      <c r="F112" s="245"/>
      <c r="H112" s="421"/>
    </row>
    <row r="113" spans="1:6" ht="12.75">
      <c r="A113" s="220"/>
      <c r="B113" s="143" t="str">
        <f>B1</f>
        <v>SHOQERIA  "HEC PEQIN" sh.p.k</v>
      </c>
      <c r="C113" s="220"/>
      <c r="D113" s="220"/>
      <c r="E113" s="221"/>
      <c r="F113" s="221"/>
    </row>
    <row r="114" spans="1:6" ht="13.5" thickBot="1">
      <c r="A114" s="481"/>
      <c r="B114" s="482" t="str">
        <f>B2</f>
        <v>Tirane</v>
      </c>
      <c r="C114" s="477" t="str">
        <f>C2</f>
        <v>NIPT</v>
      </c>
      <c r="D114" s="477"/>
      <c r="E114" s="80" t="str">
        <f>'[5]balance sheet'!$D$2</f>
        <v>K82109007L</v>
      </c>
      <c r="F114" s="477"/>
    </row>
    <row r="115" spans="1:6" ht="18.75" thickBot="1">
      <c r="A115" s="163"/>
      <c r="B115" s="144" t="s">
        <v>116</v>
      </c>
      <c r="C115" s="145"/>
      <c r="D115" s="145"/>
      <c r="E115" s="146"/>
      <c r="F115" s="147"/>
    </row>
    <row r="116" spans="1:6" ht="13.5" thickBot="1">
      <c r="A116" s="209" t="s">
        <v>2</v>
      </c>
      <c r="B116" s="137" t="s">
        <v>117</v>
      </c>
      <c r="C116" s="149" t="s">
        <v>118</v>
      </c>
      <c r="D116" s="149"/>
      <c r="E116" s="150">
        <v>2013</v>
      </c>
      <c r="F116" s="151">
        <v>2012</v>
      </c>
    </row>
    <row r="117" spans="1:6" ht="13.5" thickBot="1">
      <c r="A117" s="152">
        <v>1</v>
      </c>
      <c r="B117" s="153" t="s">
        <v>119</v>
      </c>
      <c r="C117" s="32"/>
      <c r="D117" s="32"/>
      <c r="E117" s="33"/>
      <c r="F117" s="34"/>
    </row>
    <row r="118" spans="1:6" ht="12.75">
      <c r="A118" s="154" t="s">
        <v>8</v>
      </c>
      <c r="B118" s="155" t="s">
        <v>120</v>
      </c>
      <c r="C118" s="156"/>
      <c r="D118" s="156"/>
      <c r="E118" s="41"/>
      <c r="F118" s="42"/>
    </row>
    <row r="119" spans="1:6" ht="12.75">
      <c r="A119" s="157" t="s">
        <v>10</v>
      </c>
      <c r="B119" s="158" t="s">
        <v>121</v>
      </c>
      <c r="C119" s="159"/>
      <c r="D119" s="159"/>
      <c r="E119" s="56"/>
      <c r="F119" s="57"/>
    </row>
    <row r="120" spans="1:6" ht="13.5" thickBot="1">
      <c r="A120" s="160" t="s">
        <v>12</v>
      </c>
      <c r="B120" s="161" t="s">
        <v>240</v>
      </c>
      <c r="C120" s="162"/>
      <c r="D120" s="162"/>
      <c r="E120" s="61"/>
      <c r="F120" s="62"/>
    </row>
    <row r="121" spans="1:6" ht="13.5" thickBot="1">
      <c r="A121" s="163" t="s">
        <v>44</v>
      </c>
      <c r="B121" s="164" t="s">
        <v>122</v>
      </c>
      <c r="C121" s="165"/>
      <c r="D121" s="165"/>
      <c r="E121" s="166"/>
      <c r="F121" s="167"/>
    </row>
    <row r="122" spans="1:6" ht="13.5" thickBot="1">
      <c r="A122" s="168">
        <v>2</v>
      </c>
      <c r="B122" s="65" t="s">
        <v>123</v>
      </c>
      <c r="C122" s="48"/>
      <c r="D122" s="48"/>
      <c r="E122" s="33"/>
      <c r="F122" s="34"/>
    </row>
    <row r="123" spans="1:6" ht="12.75">
      <c r="A123" s="157" t="s">
        <v>8</v>
      </c>
      <c r="B123" s="126" t="s">
        <v>124</v>
      </c>
      <c r="C123" s="169"/>
      <c r="D123" s="169"/>
      <c r="E123" s="170"/>
      <c r="F123" s="88"/>
    </row>
    <row r="124" spans="1:6" ht="12.75">
      <c r="A124" s="157" t="s">
        <v>10</v>
      </c>
      <c r="B124" s="127" t="s">
        <v>125</v>
      </c>
      <c r="C124" s="55"/>
      <c r="D124" s="55"/>
      <c r="E124" s="171"/>
      <c r="F124" s="89"/>
    </row>
    <row r="125" spans="1:6" ht="12.75">
      <c r="A125" s="157" t="s">
        <v>12</v>
      </c>
      <c r="B125" s="127" t="s">
        <v>126</v>
      </c>
      <c r="C125" s="55"/>
      <c r="D125" s="55"/>
      <c r="E125" s="172"/>
      <c r="F125" s="89"/>
    </row>
    <row r="126" spans="1:6" ht="12.75">
      <c r="A126" s="157" t="s">
        <v>35</v>
      </c>
      <c r="B126" s="127" t="s">
        <v>127</v>
      </c>
      <c r="C126" s="55"/>
      <c r="D126" s="55"/>
      <c r="E126" s="171"/>
      <c r="F126" s="89"/>
    </row>
    <row r="127" spans="1:6" ht="13.5" thickBot="1">
      <c r="A127" s="160" t="s">
        <v>44</v>
      </c>
      <c r="B127" s="128" t="s">
        <v>128</v>
      </c>
      <c r="C127" s="160"/>
      <c r="D127" s="160"/>
      <c r="E127" s="61"/>
      <c r="F127" s="62"/>
    </row>
    <row r="128" spans="1:6" ht="13.5" thickBot="1">
      <c r="A128" s="173">
        <v>3</v>
      </c>
      <c r="B128" s="14" t="s">
        <v>129</v>
      </c>
      <c r="C128" s="163"/>
      <c r="D128" s="163"/>
      <c r="E128" s="174"/>
      <c r="F128" s="175"/>
    </row>
    <row r="129" spans="1:6" ht="13.5" thickBot="1">
      <c r="A129" s="176" t="s">
        <v>63</v>
      </c>
      <c r="B129" s="143" t="s">
        <v>130</v>
      </c>
      <c r="C129" s="176"/>
      <c r="D129" s="176"/>
      <c r="E129" s="177"/>
      <c r="F129" s="178"/>
    </row>
    <row r="130" spans="1:6" ht="13.5" thickBot="1">
      <c r="A130" s="179">
        <v>1</v>
      </c>
      <c r="B130" s="117" t="s">
        <v>131</v>
      </c>
      <c r="C130" s="91"/>
      <c r="D130" s="91"/>
      <c r="E130" s="92"/>
      <c r="F130" s="87"/>
    </row>
    <row r="131" spans="1:6" ht="12.75">
      <c r="A131" s="169" t="s">
        <v>8</v>
      </c>
      <c r="B131" s="39" t="s">
        <v>132</v>
      </c>
      <c r="C131" s="180"/>
      <c r="D131" s="180"/>
      <c r="E131" s="170"/>
      <c r="F131" s="181"/>
    </row>
    <row r="132" spans="1:6" ht="13.5" thickBot="1">
      <c r="A132" s="129" t="s">
        <v>10</v>
      </c>
      <c r="B132" s="44" t="s">
        <v>301</v>
      </c>
      <c r="C132" s="160"/>
      <c r="D132" s="160"/>
      <c r="E132" s="61"/>
      <c r="F132" s="62"/>
    </row>
    <row r="133" spans="1:6" ht="13.5" thickBot="1">
      <c r="A133" s="48">
        <v>2</v>
      </c>
      <c r="B133" s="117" t="s">
        <v>133</v>
      </c>
      <c r="C133" s="32"/>
      <c r="D133" s="32"/>
      <c r="E133" s="33"/>
      <c r="F133" s="34"/>
    </row>
    <row r="134" spans="1:6" ht="12.75">
      <c r="A134" s="182" t="s">
        <v>8</v>
      </c>
      <c r="B134" s="183" t="s">
        <v>134</v>
      </c>
      <c r="C134" s="182"/>
      <c r="D134" s="180"/>
      <c r="E134" s="170"/>
      <c r="F134" s="88"/>
    </row>
    <row r="135" spans="1:6" ht="12.75">
      <c r="A135" s="160" t="s">
        <v>10</v>
      </c>
      <c r="B135" s="184" t="s">
        <v>135</v>
      </c>
      <c r="C135" s="112"/>
      <c r="D135" s="112"/>
      <c r="E135" s="171"/>
      <c r="F135" s="89"/>
    </row>
    <row r="136" spans="1:6" ht="13.5" thickBot="1">
      <c r="A136" s="185" t="s">
        <v>12</v>
      </c>
      <c r="B136" s="186" t="s">
        <v>136</v>
      </c>
      <c r="C136" s="187"/>
      <c r="D136" s="187"/>
      <c r="E136" s="188"/>
      <c r="F136" s="189"/>
    </row>
    <row r="137" spans="1:6" ht="13.5" thickBot="1">
      <c r="A137" s="190">
        <v>3</v>
      </c>
      <c r="B137" s="117" t="s">
        <v>137</v>
      </c>
      <c r="C137" s="48"/>
      <c r="D137" s="48"/>
      <c r="E137" s="50">
        <v>-3352</v>
      </c>
      <c r="F137" s="34"/>
    </row>
    <row r="138" spans="1:6" ht="13.5" thickBot="1">
      <c r="A138" s="197">
        <v>4</v>
      </c>
      <c r="B138" s="94" t="s">
        <v>138</v>
      </c>
      <c r="C138" s="48"/>
      <c r="D138" s="48"/>
      <c r="E138" s="50"/>
      <c r="F138" s="34"/>
    </row>
    <row r="139" spans="1:6" ht="12.75">
      <c r="A139" s="182" t="s">
        <v>8</v>
      </c>
      <c r="B139" s="367" t="s">
        <v>139</v>
      </c>
      <c r="C139" s="191"/>
      <c r="D139" s="368"/>
      <c r="E139" s="170"/>
      <c r="F139" s="181"/>
    </row>
    <row r="140" spans="1:6" ht="12.75">
      <c r="A140" s="157" t="s">
        <v>10</v>
      </c>
      <c r="B140" s="369" t="s">
        <v>140</v>
      </c>
      <c r="C140" s="192"/>
      <c r="D140" s="192"/>
      <c r="E140" s="171"/>
      <c r="F140" s="89"/>
    </row>
    <row r="141" spans="1:6" ht="13.5" thickBot="1">
      <c r="A141" s="160" t="s">
        <v>12</v>
      </c>
      <c r="B141" s="370" t="s">
        <v>141</v>
      </c>
      <c r="C141" s="162"/>
      <c r="D141" s="162"/>
      <c r="E141" s="61"/>
      <c r="F141" s="62"/>
    </row>
    <row r="142" spans="1:6" ht="13.5" thickBot="1">
      <c r="A142" s="190">
        <v>5</v>
      </c>
      <c r="B142" s="84" t="s">
        <v>142</v>
      </c>
      <c r="C142" s="48"/>
      <c r="D142" s="64"/>
      <c r="E142" s="77"/>
      <c r="F142" s="78"/>
    </row>
    <row r="143" spans="1:6" ht="12.75">
      <c r="A143" s="182" t="s">
        <v>8</v>
      </c>
      <c r="B143" s="341" t="s">
        <v>143</v>
      </c>
      <c r="C143" s="182"/>
      <c r="D143" s="182"/>
      <c r="E143" s="193"/>
      <c r="F143" s="88"/>
    </row>
    <row r="144" spans="1:6" ht="12.75">
      <c r="A144" s="157" t="s">
        <v>10</v>
      </c>
      <c r="B144" s="127" t="s">
        <v>144</v>
      </c>
      <c r="C144" s="157"/>
      <c r="D144" s="157"/>
      <c r="E144" s="171"/>
      <c r="F144" s="89"/>
    </row>
    <row r="145" spans="1:6" ht="13.5" thickBot="1">
      <c r="A145" s="113" t="s">
        <v>12</v>
      </c>
      <c r="B145" s="342" t="s">
        <v>145</v>
      </c>
      <c r="C145" s="160"/>
      <c r="D145" s="160"/>
      <c r="E145" s="61"/>
      <c r="F145" s="62"/>
    </row>
    <row r="146" spans="1:6" ht="13.5" thickBot="1">
      <c r="A146" s="113" t="s">
        <v>14</v>
      </c>
      <c r="B146" s="342" t="s">
        <v>146</v>
      </c>
      <c r="C146" s="185"/>
      <c r="D146" s="185"/>
      <c r="E146" s="194"/>
      <c r="F146" s="195"/>
    </row>
    <row r="147" spans="1:6" ht="13.5" thickBot="1">
      <c r="A147" s="179">
        <v>6</v>
      </c>
      <c r="B147" s="84" t="s">
        <v>147</v>
      </c>
      <c r="C147" s="91"/>
      <c r="D147" s="91"/>
      <c r="E147" s="86"/>
      <c r="F147" s="86"/>
    </row>
    <row r="148" spans="1:6" ht="13.5" thickBot="1">
      <c r="A148" s="168">
        <v>7</v>
      </c>
      <c r="B148" s="196" t="s">
        <v>148</v>
      </c>
      <c r="C148" s="64"/>
      <c r="D148" s="64"/>
      <c r="E148" s="77">
        <f>E147</f>
        <v>0</v>
      </c>
      <c r="F148" s="78">
        <f>F128+F147</f>
        <v>0</v>
      </c>
    </row>
    <row r="149" spans="1:6" ht="13.5" thickBot="1">
      <c r="A149" s="197"/>
      <c r="B149" s="198" t="s">
        <v>149</v>
      </c>
      <c r="C149" s="149"/>
      <c r="D149" s="149"/>
      <c r="E149" s="139"/>
      <c r="F149" s="140"/>
    </row>
    <row r="150" spans="1:6" ht="12.75">
      <c r="A150" s="371">
        <v>8</v>
      </c>
      <c r="B150" s="372" t="s">
        <v>150</v>
      </c>
      <c r="C150" s="199" t="s">
        <v>151</v>
      </c>
      <c r="D150" s="182"/>
      <c r="E150" s="193"/>
      <c r="F150" s="88"/>
    </row>
    <row r="151" spans="1:6" ht="12.75">
      <c r="A151" s="58">
        <v>9</v>
      </c>
      <c r="B151" s="373" t="s">
        <v>152</v>
      </c>
      <c r="C151" s="200"/>
      <c r="D151" s="55"/>
      <c r="E151" s="171"/>
      <c r="F151" s="89"/>
    </row>
    <row r="152" spans="1:6" ht="12.75">
      <c r="A152" s="58">
        <v>10</v>
      </c>
      <c r="B152" s="373" t="s">
        <v>153</v>
      </c>
      <c r="C152" s="200"/>
      <c r="D152" s="55"/>
      <c r="E152" s="171"/>
      <c r="F152" s="89"/>
    </row>
    <row r="153" spans="1:6" ht="12.75">
      <c r="A153" s="58"/>
      <c r="B153" s="373" t="s">
        <v>154</v>
      </c>
      <c r="C153" s="200"/>
      <c r="D153" s="55"/>
      <c r="E153" s="171"/>
      <c r="F153" s="89"/>
    </row>
    <row r="154" spans="1:6" ht="12.75">
      <c r="A154" s="374">
        <v>11</v>
      </c>
      <c r="B154" s="373" t="s">
        <v>155</v>
      </c>
      <c r="C154" s="201"/>
      <c r="D154" s="157"/>
      <c r="E154" s="171">
        <v>3352</v>
      </c>
      <c r="F154" s="89"/>
    </row>
    <row r="155" spans="1:6" ht="12.75">
      <c r="A155" s="374">
        <v>12</v>
      </c>
      <c r="B155" s="373" t="s">
        <v>156</v>
      </c>
      <c r="C155" s="201"/>
      <c r="D155" s="157"/>
      <c r="E155" s="171"/>
      <c r="F155" s="57"/>
    </row>
    <row r="156" spans="1:6" ht="12.75">
      <c r="A156" s="374">
        <v>13</v>
      </c>
      <c r="B156" s="373" t="s">
        <v>157</v>
      </c>
      <c r="C156" s="201"/>
      <c r="D156" s="157"/>
      <c r="E156" s="171"/>
      <c r="F156" s="57"/>
    </row>
    <row r="157" spans="1:6" ht="13.5" thickBot="1">
      <c r="A157" s="375">
        <v>14</v>
      </c>
      <c r="B157" s="376" t="s">
        <v>158</v>
      </c>
      <c r="C157" s="202"/>
      <c r="D157" s="60"/>
      <c r="E157" s="61"/>
      <c r="F157" s="405"/>
    </row>
    <row r="158" spans="1:6" ht="13.5" thickBot="1">
      <c r="A158" s="190">
        <v>15</v>
      </c>
      <c r="B158" s="117" t="s">
        <v>159</v>
      </c>
      <c r="C158" s="65"/>
      <c r="D158" s="48"/>
      <c r="E158" s="50">
        <f>SUM(E150:E157)</f>
        <v>3352</v>
      </c>
      <c r="F158" s="50">
        <f>SUM(F150:F157)</f>
        <v>0</v>
      </c>
    </row>
    <row r="159" spans="1:6" ht="13.5" thickBot="1">
      <c r="A159" s="190" t="s">
        <v>100</v>
      </c>
      <c r="B159" s="377" t="s">
        <v>160</v>
      </c>
      <c r="C159" s="65"/>
      <c r="D159" s="48"/>
      <c r="E159" s="50">
        <f>E130+E147</f>
        <v>0</v>
      </c>
      <c r="F159" s="50"/>
    </row>
    <row r="160" spans="1:6" ht="13.5" thickBot="1">
      <c r="A160" s="203">
        <v>16</v>
      </c>
      <c r="B160" s="204" t="s">
        <v>161</v>
      </c>
      <c r="C160" s="378"/>
      <c r="D160" s="205"/>
      <c r="E160" s="188">
        <f>E159</f>
        <v>0</v>
      </c>
      <c r="F160" s="188"/>
    </row>
    <row r="161" spans="1:6" ht="13.5" thickBot="1">
      <c r="A161" s="206">
        <v>17</v>
      </c>
      <c r="B161" s="207" t="s">
        <v>162</v>
      </c>
      <c r="C161" s="136"/>
      <c r="D161" s="163"/>
      <c r="E161" s="146">
        <v>0</v>
      </c>
      <c r="F161" s="147"/>
    </row>
    <row r="162" spans="1:6" ht="13.5" thickBot="1">
      <c r="A162" s="208">
        <v>18</v>
      </c>
      <c r="B162" s="207" t="s">
        <v>163</v>
      </c>
      <c r="C162" s="148" t="s">
        <v>164</v>
      </c>
      <c r="D162" s="205"/>
      <c r="E162" s="188">
        <f>E160</f>
        <v>0</v>
      </c>
      <c r="F162" s="188"/>
    </row>
    <row r="163" spans="1:6" ht="13.5" thickBot="1">
      <c r="A163" s="206">
        <v>19</v>
      </c>
      <c r="B163" s="210" t="s">
        <v>165</v>
      </c>
      <c r="C163" s="379"/>
      <c r="D163" s="173"/>
      <c r="E163" s="146"/>
      <c r="F163" s="147"/>
    </row>
    <row r="164" spans="1:6" ht="13.5" thickBot="1">
      <c r="A164" s="208">
        <v>20</v>
      </c>
      <c r="B164" s="210" t="s">
        <v>166</v>
      </c>
      <c r="C164" s="379"/>
      <c r="D164" s="173"/>
      <c r="E164" s="146"/>
      <c r="F164" s="147"/>
    </row>
    <row r="165" spans="1:6" ht="13.5" thickBot="1">
      <c r="A165" s="206">
        <v>21</v>
      </c>
      <c r="B165" s="211" t="s">
        <v>167</v>
      </c>
      <c r="C165" s="380">
        <v>0.1</v>
      </c>
      <c r="D165" s="212"/>
      <c r="E165" s="146">
        <v>0</v>
      </c>
      <c r="F165" s="175">
        <v>0.01999999999534339</v>
      </c>
    </row>
    <row r="166" spans="1:6" ht="13.5" thickBot="1">
      <c r="A166" s="388">
        <v>22</v>
      </c>
      <c r="B166" s="207" t="s">
        <v>168</v>
      </c>
      <c r="C166" s="148"/>
      <c r="D166" s="209"/>
      <c r="E166" s="146">
        <f>E159</f>
        <v>0</v>
      </c>
      <c r="F166" s="146">
        <f>F159</f>
        <v>0</v>
      </c>
    </row>
    <row r="167" spans="1:6" ht="13.5" thickBot="1">
      <c r="A167" s="407"/>
      <c r="B167" s="211"/>
      <c r="C167" s="173"/>
      <c r="D167" s="408"/>
      <c r="E167" s="146">
        <v>0</v>
      </c>
      <c r="F167" s="147"/>
    </row>
    <row r="168" spans="1:6" ht="12.75">
      <c r="A168" s="143"/>
      <c r="B168" s="143"/>
      <c r="C168" s="143"/>
      <c r="D168" s="221"/>
      <c r="E168" s="221"/>
      <c r="F168" s="221"/>
    </row>
    <row r="169" spans="1:6" ht="12.75">
      <c r="A169" s="143"/>
      <c r="B169" s="7"/>
      <c r="C169" s="224"/>
      <c r="D169" s="221"/>
      <c r="E169" s="221"/>
      <c r="F169" s="245"/>
    </row>
    <row r="170" spans="1:6" ht="12.75">
      <c r="A170" s="213"/>
      <c r="B170" s="213"/>
      <c r="C170" s="213"/>
      <c r="D170" s="214"/>
      <c r="E170" s="215"/>
      <c r="F170" s="245"/>
    </row>
    <row r="171" spans="1:6" ht="12.75">
      <c r="A171" s="213"/>
      <c r="B171" s="213"/>
      <c r="C171" s="406"/>
      <c r="D171" s="221"/>
      <c r="E171" s="213"/>
      <c r="F171" s="245"/>
    </row>
    <row r="172" spans="1:6" ht="12.75">
      <c r="A172" s="213"/>
      <c r="B172" s="213"/>
      <c r="C172" s="406"/>
      <c r="D172" s="221"/>
      <c r="E172" s="213"/>
      <c r="F172" s="245"/>
    </row>
    <row r="173" spans="1:5" ht="12.75">
      <c r="A173" s="216"/>
      <c r="B173" s="216"/>
      <c r="C173" s="217"/>
      <c r="D173" s="218"/>
      <c r="E173" s="219"/>
    </row>
    <row r="174" spans="1:5" ht="12.75">
      <c r="A174" s="216"/>
      <c r="B174" s="216"/>
      <c r="C174" s="216"/>
      <c r="D174" s="218"/>
      <c r="E174" s="216"/>
    </row>
    <row r="175" spans="1:5" ht="12.75">
      <c r="A175" s="216"/>
      <c r="B175" s="216"/>
      <c r="C175" s="216"/>
      <c r="D175" s="218"/>
      <c r="E175" s="216"/>
    </row>
    <row r="176" spans="1:5" ht="12.75">
      <c r="A176" s="216"/>
      <c r="B176" s="216"/>
      <c r="C176" s="219"/>
      <c r="D176" s="216"/>
      <c r="E176" s="218"/>
    </row>
    <row r="177" spans="1:5" ht="12.75">
      <c r="A177" s="216"/>
      <c r="B177" s="216"/>
      <c r="C177" s="219"/>
      <c r="D177" s="216"/>
      <c r="E177" s="218"/>
    </row>
    <row r="178" spans="1:5" ht="12.75">
      <c r="A178" s="216"/>
      <c r="B178" s="216"/>
      <c r="C178" s="219"/>
      <c r="D178" s="216"/>
      <c r="E178" s="218"/>
    </row>
    <row r="179" spans="1:5" ht="12.75">
      <c r="A179" s="216"/>
      <c r="B179" s="216"/>
      <c r="C179" s="216"/>
      <c r="D179" s="216"/>
      <c r="E179" s="218"/>
    </row>
    <row r="180" spans="1:5" ht="12.75">
      <c r="A180" s="216"/>
      <c r="B180" s="216"/>
      <c r="C180" s="216"/>
      <c r="D180" s="216"/>
      <c r="E180" s="218"/>
    </row>
    <row r="181" spans="1:5" ht="12.75">
      <c r="A181" s="216"/>
      <c r="B181" s="216"/>
      <c r="C181" s="216"/>
      <c r="D181" s="216"/>
      <c r="E181" s="218"/>
    </row>
    <row r="182" spans="1:5" ht="12.75">
      <c r="A182" s="216"/>
      <c r="B182" s="216"/>
      <c r="C182" s="216"/>
      <c r="D182" s="216"/>
      <c r="E182" s="218"/>
    </row>
    <row r="183" spans="1:5" ht="12.75">
      <c r="A183" s="216"/>
      <c r="B183" s="216"/>
      <c r="C183" s="216"/>
      <c r="D183" s="216"/>
      <c r="E183" s="218"/>
    </row>
    <row r="184" spans="1:5" ht="12.75">
      <c r="A184" s="216"/>
      <c r="B184" s="216"/>
      <c r="C184" s="216"/>
      <c r="D184" s="216"/>
      <c r="E184" s="218"/>
    </row>
    <row r="185" spans="1:5" ht="12.75">
      <c r="A185" s="216"/>
      <c r="B185" s="216"/>
      <c r="C185" s="216"/>
      <c r="D185" s="216"/>
      <c r="E185" s="218"/>
    </row>
    <row r="186" spans="1:5" ht="12.75">
      <c r="A186" s="220"/>
      <c r="B186" s="220"/>
      <c r="C186" s="220"/>
      <c r="D186" s="216"/>
      <c r="E186" s="218"/>
    </row>
    <row r="187" spans="1:5" ht="12.75">
      <c r="A187" s="216"/>
      <c r="B187" s="216"/>
      <c r="C187" s="216"/>
      <c r="D187" s="216"/>
      <c r="E187" s="218"/>
    </row>
    <row r="188" spans="1:5" ht="12.75">
      <c r="A188" s="220"/>
      <c r="B188" s="220"/>
      <c r="C188" s="220"/>
      <c r="D188" s="216"/>
      <c r="E188" s="218"/>
    </row>
    <row r="189" spans="1:5" ht="12.75">
      <c r="A189" s="222"/>
      <c r="B189" s="222"/>
      <c r="C189" s="222"/>
      <c r="D189" s="222"/>
      <c r="E189" s="218"/>
    </row>
    <row r="190" spans="1:5" ht="12.75">
      <c r="A190" s="222"/>
      <c r="B190" s="222"/>
      <c r="C190" s="222"/>
      <c r="D190" s="222"/>
      <c r="E190" s="218"/>
    </row>
    <row r="191" spans="1:5" ht="12.75">
      <c r="A191" s="216"/>
      <c r="B191" s="216"/>
      <c r="C191" s="216"/>
      <c r="D191" s="216"/>
      <c r="E191" s="218"/>
    </row>
    <row r="192" spans="1:5" ht="12.75">
      <c r="A192" s="216"/>
      <c r="B192" s="216"/>
      <c r="C192" s="216"/>
      <c r="D192" s="216"/>
      <c r="E192" s="218"/>
    </row>
    <row r="193" spans="1:5" ht="12.75">
      <c r="A193" s="216"/>
      <c r="B193" s="216"/>
      <c r="C193" s="216"/>
      <c r="D193" s="216"/>
      <c r="E193" s="218"/>
    </row>
    <row r="194" spans="1:5" ht="12.75">
      <c r="A194" s="216"/>
      <c r="B194" s="216"/>
      <c r="C194" s="216"/>
      <c r="D194" s="216"/>
      <c r="E194" s="218"/>
    </row>
    <row r="195" spans="1:5" ht="12.75">
      <c r="A195" s="216"/>
      <c r="B195" s="216"/>
      <c r="C195" s="216"/>
      <c r="D195" s="216"/>
      <c r="E195" s="218"/>
    </row>
    <row r="196" spans="1:5" ht="12.75">
      <c r="A196" s="216"/>
      <c r="B196" s="216"/>
      <c r="C196" s="216"/>
      <c r="D196" s="216"/>
      <c r="E196" s="218"/>
    </row>
    <row r="197" spans="1:5" ht="12.75">
      <c r="A197" s="216"/>
      <c r="B197" s="216"/>
      <c r="C197" s="216"/>
      <c r="D197" s="216"/>
      <c r="E197" s="218"/>
    </row>
    <row r="198" spans="1:5" ht="12.75">
      <c r="A198" s="216"/>
      <c r="B198" s="216"/>
      <c r="C198" s="216"/>
      <c r="D198" s="216"/>
      <c r="E198" s="218"/>
    </row>
    <row r="199" spans="1:5" ht="12.75">
      <c r="A199" s="223"/>
      <c r="B199" s="222"/>
      <c r="C199" s="223"/>
      <c r="D199" s="223"/>
      <c r="E199" s="218"/>
    </row>
    <row r="200" spans="1:5" ht="12.75">
      <c r="A200" s="223"/>
      <c r="B200" s="222"/>
      <c r="C200" s="223"/>
      <c r="D200" s="223"/>
      <c r="E200" s="218"/>
    </row>
    <row r="201" spans="1:5" ht="12.75">
      <c r="A201" s="216"/>
      <c r="B201" s="222"/>
      <c r="C201" s="216"/>
      <c r="D201" s="216"/>
      <c r="E201" s="218"/>
    </row>
    <row r="202" spans="1:5" ht="12.75">
      <c r="A202" s="216"/>
      <c r="B202" s="216"/>
      <c r="C202" s="216"/>
      <c r="D202" s="216"/>
      <c r="E202" s="218"/>
    </row>
    <row r="203" spans="1:5" ht="12.75">
      <c r="A203" s="216"/>
      <c r="B203" s="213"/>
      <c r="C203" s="213"/>
      <c r="D203" s="213"/>
      <c r="E203" s="221"/>
    </row>
    <row r="204" spans="1:5" ht="12.75">
      <c r="A204" s="216"/>
      <c r="B204" s="213"/>
      <c r="C204" s="213"/>
      <c r="D204" s="213"/>
      <c r="E204" s="221"/>
    </row>
    <row r="205" spans="1:5" ht="12.75">
      <c r="A205" s="216"/>
      <c r="B205" s="213"/>
      <c r="C205" s="213"/>
      <c r="D205" s="213"/>
      <c r="E205" s="221"/>
    </row>
    <row r="206" spans="1:5" ht="12.75">
      <c r="A206" s="216"/>
      <c r="B206" s="213"/>
      <c r="C206" s="213"/>
      <c r="D206" s="213"/>
      <c r="E206" s="221"/>
    </row>
    <row r="207" spans="1:5" ht="12.75">
      <c r="A207" s="216"/>
      <c r="B207" s="216"/>
      <c r="C207" s="216"/>
      <c r="D207" s="216"/>
      <c r="E207" s="218"/>
    </row>
    <row r="208" spans="1:5" ht="12.75">
      <c r="A208" s="220"/>
      <c r="B208" s="220"/>
      <c r="C208" s="220"/>
      <c r="D208" s="220"/>
      <c r="E208" s="221"/>
    </row>
    <row r="209" spans="1:5" ht="12.75">
      <c r="A209" s="220"/>
      <c r="B209" s="220"/>
      <c r="C209" s="220"/>
      <c r="D209" s="220"/>
      <c r="E209" s="221"/>
    </row>
    <row r="210" spans="1:5" ht="12.75">
      <c r="A210" s="220"/>
      <c r="B210" s="220"/>
      <c r="C210" s="220"/>
      <c r="D210" s="220"/>
      <c r="E210" s="221"/>
    </row>
    <row r="211" spans="1:5" ht="12.75">
      <c r="A211" s="220"/>
      <c r="B211" s="220"/>
      <c r="C211" s="220"/>
      <c r="D211" s="220"/>
      <c r="E211" s="221"/>
    </row>
    <row r="212" spans="1:5" ht="12.75">
      <c r="A212" s="220"/>
      <c r="B212" s="220"/>
      <c r="C212" s="220"/>
      <c r="D212" s="220"/>
      <c r="E212" s="221"/>
    </row>
    <row r="213" spans="1:5" ht="12.75">
      <c r="A213" s="220"/>
      <c r="B213" s="220"/>
      <c r="C213" s="220"/>
      <c r="D213" s="220"/>
      <c r="E213" s="221"/>
    </row>
    <row r="214" spans="1:5" ht="12.75">
      <c r="A214" s="220"/>
      <c r="B214" s="220"/>
      <c r="C214" s="220"/>
      <c r="D214" s="220"/>
      <c r="E214" s="221"/>
    </row>
    <row r="215" spans="1:5" ht="12.75">
      <c r="A215" s="220"/>
      <c r="B215" s="220"/>
      <c r="C215" s="220"/>
      <c r="D215" s="220"/>
      <c r="E215" s="220"/>
    </row>
    <row r="216" spans="1:5" ht="12.75">
      <c r="A216" s="220"/>
      <c r="B216" s="220"/>
      <c r="C216" s="220"/>
      <c r="D216" s="220"/>
      <c r="E216" s="220"/>
    </row>
    <row r="217" spans="1:5" ht="12.75">
      <c r="A217" s="220"/>
      <c r="B217" s="220"/>
      <c r="C217" s="220"/>
      <c r="D217" s="220"/>
      <c r="E217" s="220"/>
    </row>
    <row r="218" spans="1:5" ht="12.75">
      <c r="A218" s="220"/>
      <c r="B218" s="220"/>
      <c r="C218" s="220"/>
      <c r="D218" s="220"/>
      <c r="E218" s="220"/>
    </row>
    <row r="219" spans="1:5" ht="12.75">
      <c r="A219" s="220"/>
      <c r="B219" s="220"/>
      <c r="C219" s="220"/>
      <c r="D219" s="220"/>
      <c r="E219" s="220"/>
    </row>
    <row r="220" spans="1:5" ht="12.75">
      <c r="A220" s="220"/>
      <c r="B220" s="220"/>
      <c r="C220" s="220"/>
      <c r="D220" s="220"/>
      <c r="E220" s="220"/>
    </row>
    <row r="221" spans="1:5" ht="12.75">
      <c r="A221" s="220"/>
      <c r="B221" s="220"/>
      <c r="C221" s="220"/>
      <c r="D221" s="220"/>
      <c r="E221" s="220"/>
    </row>
    <row r="222" spans="1:5" ht="12.75">
      <c r="A222" s="220"/>
      <c r="B222" s="220"/>
      <c r="C222" s="220"/>
      <c r="D222" s="220"/>
      <c r="E222" s="220"/>
    </row>
  </sheetData>
  <sheetProtection/>
  <mergeCells count="3">
    <mergeCell ref="C3:C4"/>
    <mergeCell ref="E3:E4"/>
    <mergeCell ref="F3:F4"/>
  </mergeCells>
  <printOptions/>
  <pageMargins left="0.25" right="0.45" top="0.52" bottom="0.45" header="0.17" footer="0.17"/>
  <pageSetup horizontalDpi="600" verticalDpi="600" orientation="portrait" r:id="rId1"/>
  <ignoredErrors>
    <ignoredError sqref="E58:F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7">
      <selection activeCell="H51" sqref="H51"/>
    </sheetView>
  </sheetViews>
  <sheetFormatPr defaultColWidth="9.140625" defaultRowHeight="12.75"/>
  <cols>
    <col min="1" max="1" width="7.28125" style="0" customWidth="1"/>
    <col min="6" max="6" width="14.7109375" style="0" customWidth="1"/>
    <col min="7" max="7" width="6.421875" style="0" customWidth="1"/>
    <col min="8" max="8" width="13.8515625" style="0" customWidth="1"/>
    <col min="9" max="9" width="14.28125" style="0" customWidth="1"/>
    <col min="10" max="10" width="13.421875" style="0" customWidth="1"/>
  </cols>
  <sheetData>
    <row r="1" spans="1:9" ht="15.75">
      <c r="A1" s="247" t="str">
        <f>bilan!B1</f>
        <v>SHOQERIA  "HEC PEQIN" sh.p.k</v>
      </c>
      <c r="B1" s="248"/>
      <c r="C1" s="248"/>
      <c r="D1" s="248"/>
      <c r="E1" s="249"/>
      <c r="F1" s="250"/>
      <c r="G1" s="250"/>
      <c r="H1" s="250"/>
      <c r="I1" s="251" t="s">
        <v>177</v>
      </c>
    </row>
    <row r="2" spans="1:10" ht="18">
      <c r="A2" s="252"/>
      <c r="B2" s="253"/>
      <c r="C2" s="253" t="str">
        <f>bilan!B2</f>
        <v>Tirane</v>
      </c>
      <c r="D2" s="253"/>
      <c r="E2" s="236"/>
      <c r="F2" s="254" t="s">
        <v>178</v>
      </c>
      <c r="G2" s="254"/>
      <c r="H2" s="254"/>
      <c r="I2" s="389"/>
      <c r="J2" s="246"/>
    </row>
    <row r="3" spans="1:10" ht="13.5" thickBot="1">
      <c r="A3" s="255"/>
      <c r="B3" s="256"/>
      <c r="C3" s="256"/>
      <c r="D3" s="256"/>
      <c r="E3" s="256"/>
      <c r="F3" s="256"/>
      <c r="G3" s="256"/>
      <c r="H3" s="256"/>
      <c r="I3" s="390"/>
      <c r="J3" s="246"/>
    </row>
    <row r="4" spans="1:10" ht="20.25" customHeight="1">
      <c r="A4" s="257"/>
      <c r="B4" s="258"/>
      <c r="C4" s="258"/>
      <c r="D4" s="259" t="s">
        <v>179</v>
      </c>
      <c r="E4" s="260"/>
      <c r="F4" s="261"/>
      <c r="G4" s="505" t="s">
        <v>180</v>
      </c>
      <c r="H4" s="507">
        <v>2013</v>
      </c>
      <c r="I4" s="507">
        <v>2012</v>
      </c>
      <c r="J4" s="246"/>
    </row>
    <row r="5" spans="1:10" ht="13.5" thickBot="1">
      <c r="A5" s="262"/>
      <c r="B5" s="263"/>
      <c r="C5" s="263"/>
      <c r="D5" s="263"/>
      <c r="E5" s="263"/>
      <c r="F5" s="263"/>
      <c r="G5" s="506"/>
      <c r="H5" s="508"/>
      <c r="I5" s="508"/>
      <c r="J5" s="246"/>
    </row>
    <row r="6" spans="1:10" ht="15.75">
      <c r="A6" s="264" t="s">
        <v>2</v>
      </c>
      <c r="B6" s="265" t="s">
        <v>181</v>
      </c>
      <c r="C6" s="266"/>
      <c r="D6" s="266"/>
      <c r="E6" s="266"/>
      <c r="F6" s="267"/>
      <c r="G6" s="268"/>
      <c r="H6" s="269"/>
      <c r="I6" s="391"/>
      <c r="J6" s="246"/>
    </row>
    <row r="7" spans="1:10" ht="13.5" thickBot="1">
      <c r="A7" s="270"/>
      <c r="B7" s="271"/>
      <c r="C7" s="272"/>
      <c r="D7" s="272"/>
      <c r="E7" s="272"/>
      <c r="F7" s="272"/>
      <c r="G7" s="273"/>
      <c r="H7" s="274"/>
      <c r="I7" s="392"/>
      <c r="J7" s="246"/>
    </row>
    <row r="8" spans="1:10" ht="12.75">
      <c r="A8" s="287">
        <v>1</v>
      </c>
      <c r="B8" s="275" t="s">
        <v>182</v>
      </c>
      <c r="C8" s="275"/>
      <c r="D8" s="275"/>
      <c r="E8" s="275"/>
      <c r="F8" s="275"/>
      <c r="G8" s="276"/>
      <c r="H8" s="277"/>
      <c r="I8" s="393"/>
      <c r="J8" s="290"/>
    </row>
    <row r="9" spans="1:10" ht="12.75">
      <c r="A9" s="287">
        <v>2</v>
      </c>
      <c r="B9" s="275" t="s">
        <v>183</v>
      </c>
      <c r="C9" s="275"/>
      <c r="D9" s="275"/>
      <c r="E9" s="275"/>
      <c r="F9" s="275"/>
      <c r="G9" s="278"/>
      <c r="H9" s="279"/>
      <c r="I9" s="291"/>
      <c r="J9" s="290"/>
    </row>
    <row r="10" spans="1:10" ht="12.75">
      <c r="A10" s="287">
        <v>3</v>
      </c>
      <c r="B10" s="275" t="s">
        <v>184</v>
      </c>
      <c r="C10" s="275"/>
      <c r="D10" s="275"/>
      <c r="E10" s="275"/>
      <c r="F10" s="275"/>
      <c r="G10" s="278"/>
      <c r="H10" s="279"/>
      <c r="I10" s="291"/>
      <c r="J10" s="290"/>
    </row>
    <row r="11" spans="1:10" ht="12.75">
      <c r="A11" s="287">
        <v>4</v>
      </c>
      <c r="B11" s="275" t="s">
        <v>185</v>
      </c>
      <c r="C11" s="275"/>
      <c r="D11" s="275"/>
      <c r="E11" s="275"/>
      <c r="F11" s="275"/>
      <c r="G11" s="278"/>
      <c r="H11" s="279"/>
      <c r="I11" s="291"/>
      <c r="J11" s="290"/>
    </row>
    <row r="12" spans="1:10" ht="12.75">
      <c r="A12" s="287">
        <v>1</v>
      </c>
      <c r="B12" s="275" t="s">
        <v>186</v>
      </c>
      <c r="C12" s="275"/>
      <c r="D12" s="275"/>
      <c r="E12" s="275"/>
      <c r="F12" s="275"/>
      <c r="G12" s="278"/>
      <c r="H12" s="279"/>
      <c r="I12" s="291"/>
      <c r="J12" s="290"/>
    </row>
    <row r="13" spans="1:10" ht="12.75">
      <c r="A13" s="287">
        <v>2</v>
      </c>
      <c r="B13" s="275" t="s">
        <v>187</v>
      </c>
      <c r="C13" s="275"/>
      <c r="D13" s="275"/>
      <c r="E13" s="275"/>
      <c r="F13" s="275"/>
      <c r="G13" s="278"/>
      <c r="H13" s="279"/>
      <c r="I13" s="291"/>
      <c r="J13" s="290"/>
    </row>
    <row r="14" spans="1:10" ht="12.75">
      <c r="A14" s="287">
        <v>3</v>
      </c>
      <c r="B14" s="275" t="s">
        <v>188</v>
      </c>
      <c r="C14" s="275"/>
      <c r="D14" s="275"/>
      <c r="E14" s="275"/>
      <c r="F14" s="275"/>
      <c r="G14" s="278"/>
      <c r="H14" s="279"/>
      <c r="I14" s="291"/>
      <c r="J14" s="290"/>
    </row>
    <row r="15" spans="1:10" ht="12.75">
      <c r="A15" s="287">
        <v>4</v>
      </c>
      <c r="B15" s="275" t="s">
        <v>189</v>
      </c>
      <c r="C15" s="275"/>
      <c r="D15" s="275"/>
      <c r="E15" s="275"/>
      <c r="F15" s="275"/>
      <c r="G15" s="278"/>
      <c r="H15" s="279"/>
      <c r="I15" s="291"/>
      <c r="J15" s="290"/>
    </row>
    <row r="16" spans="1:10" ht="12.75">
      <c r="A16" s="287">
        <v>5</v>
      </c>
      <c r="B16" s="275" t="s">
        <v>190</v>
      </c>
      <c r="C16" s="275"/>
      <c r="D16" s="275"/>
      <c r="E16" s="275"/>
      <c r="F16" s="275"/>
      <c r="G16" s="278"/>
      <c r="H16" s="279"/>
      <c r="I16" s="291"/>
      <c r="J16" s="290"/>
    </row>
    <row r="17" spans="1:10" ht="12.75">
      <c r="A17" s="287">
        <v>6</v>
      </c>
      <c r="B17" s="275" t="s">
        <v>27</v>
      </c>
      <c r="C17" s="275" t="s">
        <v>191</v>
      </c>
      <c r="D17" s="275"/>
      <c r="E17" s="275"/>
      <c r="F17" s="275"/>
      <c r="G17" s="278"/>
      <c r="H17" s="279"/>
      <c r="I17" s="291"/>
      <c r="J17" s="290"/>
    </row>
    <row r="18" spans="1:10" ht="12.75">
      <c r="A18" s="287">
        <v>7</v>
      </c>
      <c r="B18" s="275" t="s">
        <v>192</v>
      </c>
      <c r="C18" s="275"/>
      <c r="D18" s="275"/>
      <c r="E18" s="275"/>
      <c r="F18" s="275"/>
      <c r="G18" s="278"/>
      <c r="H18" s="279"/>
      <c r="I18" s="291"/>
      <c r="J18" s="290"/>
    </row>
    <row r="19" spans="1:10" ht="12.75">
      <c r="A19" s="287">
        <v>8</v>
      </c>
      <c r="B19" s="275" t="s">
        <v>193</v>
      </c>
      <c r="C19" s="275"/>
      <c r="D19" s="275"/>
      <c r="E19" s="275"/>
      <c r="F19" s="275"/>
      <c r="G19" s="278"/>
      <c r="H19" s="279"/>
      <c r="I19" s="291"/>
      <c r="J19" s="290"/>
    </row>
    <row r="20" spans="1:10" ht="12.75">
      <c r="A20" s="287">
        <v>10</v>
      </c>
      <c r="B20" s="275" t="s">
        <v>293</v>
      </c>
      <c r="C20" s="280"/>
      <c r="D20" s="280"/>
      <c r="E20" s="280"/>
      <c r="F20" s="280"/>
      <c r="G20" s="381"/>
      <c r="H20" s="465"/>
      <c r="I20" s="394"/>
      <c r="J20" s="344"/>
    </row>
    <row r="21" spans="1:10" ht="13.5" thickBot="1">
      <c r="A21" s="287">
        <v>11</v>
      </c>
      <c r="B21" s="275" t="s">
        <v>194</v>
      </c>
      <c r="C21" s="280"/>
      <c r="D21" s="280"/>
      <c r="E21" s="280"/>
      <c r="F21" s="280"/>
      <c r="G21" s="382"/>
      <c r="H21" s="383"/>
      <c r="I21" s="384"/>
      <c r="J21" s="343"/>
    </row>
    <row r="22" spans="1:10" ht="16.5" thickBot="1">
      <c r="A22" s="281"/>
      <c r="B22" s="282" t="s">
        <v>195</v>
      </c>
      <c r="C22" s="283"/>
      <c r="D22" s="283"/>
      <c r="E22" s="283"/>
      <c r="F22" s="284"/>
      <c r="G22" s="285"/>
      <c r="H22" s="395">
        <f>SUM(H8:H21)</f>
        <v>0</v>
      </c>
      <c r="I22" s="286">
        <f>I12+I18</f>
        <v>0</v>
      </c>
      <c r="J22" s="290"/>
    </row>
    <row r="23" spans="1:10" ht="16.5" thickBot="1">
      <c r="A23" s="287"/>
      <c r="B23" s="288"/>
      <c r="C23" s="288"/>
      <c r="D23" s="288"/>
      <c r="E23" s="288"/>
      <c r="F23" s="289"/>
      <c r="G23" s="262"/>
      <c r="H23" s="279"/>
      <c r="I23" s="291"/>
      <c r="J23" s="290"/>
    </row>
    <row r="24" spans="1:10" ht="15.75">
      <c r="A24" s="264" t="s">
        <v>63</v>
      </c>
      <c r="B24" s="266" t="s">
        <v>196</v>
      </c>
      <c r="C24" s="266"/>
      <c r="D24" s="266"/>
      <c r="E24" s="266"/>
      <c r="F24" s="267"/>
      <c r="G24" s="268"/>
      <c r="H24" s="396"/>
      <c r="I24" s="292"/>
      <c r="J24" s="290"/>
    </row>
    <row r="25" spans="1:10" ht="13.5" thickBot="1">
      <c r="A25" s="270"/>
      <c r="B25" s="293"/>
      <c r="C25" s="293"/>
      <c r="D25" s="293"/>
      <c r="E25" s="293"/>
      <c r="F25" s="272"/>
      <c r="G25" s="285"/>
      <c r="H25" s="395"/>
      <c r="I25" s="294"/>
      <c r="J25" s="290"/>
    </row>
    <row r="26" spans="1:10" ht="12.75">
      <c r="A26" s="287">
        <v>1</v>
      </c>
      <c r="B26" s="275" t="s">
        <v>197</v>
      </c>
      <c r="C26" s="275"/>
      <c r="D26" s="275"/>
      <c r="E26" s="275"/>
      <c r="F26" s="275"/>
      <c r="G26" s="262"/>
      <c r="H26" s="279"/>
      <c r="I26" s="291"/>
      <c r="J26" s="290"/>
    </row>
    <row r="27" spans="1:10" ht="12.75">
      <c r="A27" s="287">
        <v>2</v>
      </c>
      <c r="B27" s="275" t="s">
        <v>198</v>
      </c>
      <c r="C27" s="275"/>
      <c r="D27" s="275"/>
      <c r="E27" s="275"/>
      <c r="F27" s="275"/>
      <c r="G27" s="262"/>
      <c r="H27" s="279"/>
      <c r="I27" s="291"/>
      <c r="J27" s="290"/>
    </row>
    <row r="28" spans="1:10" ht="12.75">
      <c r="A28" s="287">
        <v>3</v>
      </c>
      <c r="B28" s="275" t="s">
        <v>199</v>
      </c>
      <c r="C28" s="275"/>
      <c r="D28" s="275"/>
      <c r="E28" s="275"/>
      <c r="F28" s="275"/>
      <c r="G28" s="262"/>
      <c r="H28" s="279">
        <v>3352</v>
      </c>
      <c r="I28" s="291">
        <v>3057</v>
      </c>
      <c r="J28" s="290"/>
    </row>
    <row r="29" spans="1:10" ht="12.75">
      <c r="A29" s="287">
        <v>4</v>
      </c>
      <c r="B29" s="275" t="s">
        <v>200</v>
      </c>
      <c r="C29" s="275"/>
      <c r="D29" s="275"/>
      <c r="E29" s="275"/>
      <c r="F29" s="275"/>
      <c r="G29" s="262"/>
      <c r="H29" s="279"/>
      <c r="I29" s="291"/>
      <c r="J29" s="290"/>
    </row>
    <row r="30" spans="1:10" ht="12.75">
      <c r="A30" s="287">
        <v>5</v>
      </c>
      <c r="B30" s="275" t="s">
        <v>201</v>
      </c>
      <c r="C30" s="275"/>
      <c r="D30" s="275"/>
      <c r="E30" s="275"/>
      <c r="F30" s="275"/>
      <c r="G30" s="262"/>
      <c r="H30" s="279"/>
      <c r="I30" s="291"/>
      <c r="J30" s="290"/>
    </row>
    <row r="31" spans="1:10" ht="12.75">
      <c r="A31" s="287">
        <v>6</v>
      </c>
      <c r="B31" s="275" t="s">
        <v>202</v>
      </c>
      <c r="C31" s="275"/>
      <c r="D31" s="275"/>
      <c r="E31" s="275"/>
      <c r="F31" s="275"/>
      <c r="G31" s="262"/>
      <c r="H31" s="279"/>
      <c r="I31" s="291"/>
      <c r="J31" s="290"/>
    </row>
    <row r="32" spans="1:10" ht="12.75">
      <c r="A32" s="287">
        <v>7</v>
      </c>
      <c r="B32" s="275" t="s">
        <v>203</v>
      </c>
      <c r="C32" s="275"/>
      <c r="D32" s="275"/>
      <c r="E32" s="275"/>
      <c r="F32" s="275"/>
      <c r="G32" s="262"/>
      <c r="H32" s="279">
        <f>bilan!E155</f>
        <v>0</v>
      </c>
      <c r="I32" s="291"/>
      <c r="J32" s="290"/>
    </row>
    <row r="33" spans="1:10" ht="12.75">
      <c r="A33" s="287">
        <v>8</v>
      </c>
      <c r="B33" s="275" t="s">
        <v>204</v>
      </c>
      <c r="C33" s="275"/>
      <c r="D33" s="275"/>
      <c r="E33" s="275"/>
      <c r="F33" s="275"/>
      <c r="G33" s="262"/>
      <c r="H33" s="279"/>
      <c r="I33" s="291"/>
      <c r="J33" s="290"/>
    </row>
    <row r="34" spans="1:10" ht="13.5" thickBot="1">
      <c r="A34" s="287"/>
      <c r="B34" s="263"/>
      <c r="C34" s="263"/>
      <c r="D34" s="263"/>
      <c r="E34" s="263"/>
      <c r="F34" s="263"/>
      <c r="G34" s="262"/>
      <c r="H34" s="279"/>
      <c r="I34" s="291"/>
      <c r="J34" s="290"/>
    </row>
    <row r="35" spans="1:10" ht="16.5" thickBot="1">
      <c r="A35" s="281"/>
      <c r="B35" s="282" t="s">
        <v>205</v>
      </c>
      <c r="C35" s="283"/>
      <c r="D35" s="283"/>
      <c r="E35" s="283"/>
      <c r="F35" s="284"/>
      <c r="G35" s="295"/>
      <c r="H35" s="397">
        <f>SUM(H26:H34)</f>
        <v>3352</v>
      </c>
      <c r="I35" s="33">
        <f>I28+I32</f>
        <v>3057</v>
      </c>
      <c r="J35" s="301"/>
    </row>
    <row r="36" spans="1:10" ht="16.5" thickBot="1">
      <c r="A36" s="287"/>
      <c r="B36" s="288"/>
      <c r="C36" s="288"/>
      <c r="D36" s="288"/>
      <c r="E36" s="288"/>
      <c r="F36" s="289"/>
      <c r="G36" s="262"/>
      <c r="H36" s="279"/>
      <c r="I36" s="291"/>
      <c r="J36" s="290"/>
    </row>
    <row r="37" spans="1:10" ht="15.75">
      <c r="A37" s="264" t="s">
        <v>100</v>
      </c>
      <c r="B37" s="265" t="s">
        <v>206</v>
      </c>
      <c r="C37" s="266"/>
      <c r="D37" s="266"/>
      <c r="E37" s="266"/>
      <c r="F37" s="267"/>
      <c r="G37" s="268"/>
      <c r="H37" s="396"/>
      <c r="I37" s="292"/>
      <c r="J37" s="290"/>
    </row>
    <row r="38" spans="1:10" ht="13.5" thickBot="1">
      <c r="A38" s="270"/>
      <c r="B38" s="296"/>
      <c r="C38" s="293"/>
      <c r="D38" s="293"/>
      <c r="E38" s="293"/>
      <c r="F38" s="272"/>
      <c r="G38" s="285"/>
      <c r="H38" s="395"/>
      <c r="I38" s="294"/>
      <c r="J38" s="290"/>
    </row>
    <row r="39" spans="1:10" ht="12.75">
      <c r="A39" s="287">
        <v>1</v>
      </c>
      <c r="B39" s="275" t="s">
        <v>207</v>
      </c>
      <c r="C39" s="275"/>
      <c r="D39" s="275"/>
      <c r="E39" s="204"/>
      <c r="F39" s="263"/>
      <c r="G39" s="262"/>
      <c r="H39" s="279"/>
      <c r="I39" s="291"/>
      <c r="J39" s="290"/>
    </row>
    <row r="40" spans="1:10" ht="12.75">
      <c r="A40" s="287">
        <v>2</v>
      </c>
      <c r="B40" s="275" t="s">
        <v>208</v>
      </c>
      <c r="C40" s="204"/>
      <c r="D40" s="204"/>
      <c r="E40" s="204"/>
      <c r="F40" s="263"/>
      <c r="G40" s="262"/>
      <c r="H40" s="279"/>
      <c r="I40" s="291">
        <v>0</v>
      </c>
      <c r="J40" s="290"/>
    </row>
    <row r="41" spans="1:10" ht="12.75">
      <c r="A41" s="287">
        <v>3</v>
      </c>
      <c r="B41" s="275" t="s">
        <v>209</v>
      </c>
      <c r="C41" s="204"/>
      <c r="D41" s="204"/>
      <c r="E41" s="204"/>
      <c r="F41" s="263"/>
      <c r="G41" s="262"/>
      <c r="H41" s="279"/>
      <c r="I41" s="291">
        <v>0</v>
      </c>
      <c r="J41" s="290"/>
    </row>
    <row r="42" spans="1:10" ht="12.75">
      <c r="A42" s="287">
        <v>4</v>
      </c>
      <c r="B42" s="275" t="s">
        <v>210</v>
      </c>
      <c r="C42" s="204"/>
      <c r="D42" s="204"/>
      <c r="E42" s="204"/>
      <c r="F42" s="263"/>
      <c r="G42" s="262"/>
      <c r="H42" s="279"/>
      <c r="I42" s="291"/>
      <c r="J42" s="290"/>
    </row>
    <row r="43" spans="1:10" ht="12.75">
      <c r="A43" s="287">
        <v>5</v>
      </c>
      <c r="B43" s="275" t="s">
        <v>211</v>
      </c>
      <c r="C43" s="204"/>
      <c r="D43" s="204"/>
      <c r="E43" s="204"/>
      <c r="F43" s="263"/>
      <c r="G43" s="262"/>
      <c r="H43" s="279"/>
      <c r="I43" s="291"/>
      <c r="J43" s="290"/>
    </row>
    <row r="44" spans="1:10" ht="12.75">
      <c r="A44" s="287">
        <v>6</v>
      </c>
      <c r="B44" s="275" t="s">
        <v>212</v>
      </c>
      <c r="C44" s="204"/>
      <c r="D44" s="204"/>
      <c r="E44" s="204"/>
      <c r="F44" s="263"/>
      <c r="G44" s="262"/>
      <c r="H44" s="279"/>
      <c r="I44" s="291">
        <v>0</v>
      </c>
      <c r="J44" s="290"/>
    </row>
    <row r="45" spans="1:10" ht="13.5" thickBot="1">
      <c r="A45" s="287">
        <v>7</v>
      </c>
      <c r="B45" s="275" t="s">
        <v>213</v>
      </c>
      <c r="C45" s="204"/>
      <c r="D45" s="204"/>
      <c r="E45" s="204"/>
      <c r="F45" s="263"/>
      <c r="G45" s="262"/>
      <c r="H45" s="279"/>
      <c r="I45" s="291">
        <v>0</v>
      </c>
      <c r="J45" s="290"/>
    </row>
    <row r="46" spans="1:10" ht="16.5" thickBot="1">
      <c r="A46" s="281"/>
      <c r="B46" s="282" t="s">
        <v>214</v>
      </c>
      <c r="C46" s="283"/>
      <c r="D46" s="283"/>
      <c r="E46" s="283"/>
      <c r="F46" s="284"/>
      <c r="G46" s="295"/>
      <c r="H46" s="398">
        <f>SUM(H43:H45)</f>
        <v>0</v>
      </c>
      <c r="I46" s="286"/>
      <c r="J46" s="290"/>
    </row>
    <row r="47" spans="1:10" ht="16.5" thickBot="1">
      <c r="A47" s="287"/>
      <c r="B47" s="288"/>
      <c r="C47" s="288"/>
      <c r="D47" s="288"/>
      <c r="E47" s="288"/>
      <c r="F47" s="289"/>
      <c r="G47" s="262"/>
      <c r="H47" s="279"/>
      <c r="I47" s="291"/>
      <c r="J47" s="290"/>
    </row>
    <row r="48" spans="1:10" ht="16.5" thickBot="1">
      <c r="A48" s="281"/>
      <c r="B48" s="297"/>
      <c r="C48" s="298"/>
      <c r="D48" s="299" t="s">
        <v>215</v>
      </c>
      <c r="E48" s="299"/>
      <c r="F48" s="300"/>
      <c r="G48" s="295"/>
      <c r="H48" s="397">
        <f>H22+H35+H46</f>
        <v>3352</v>
      </c>
      <c r="I48" s="33">
        <f>I35+I22</f>
        <v>3057</v>
      </c>
      <c r="J48" s="301"/>
    </row>
    <row r="49" spans="1:10" ht="15.75">
      <c r="A49" s="287"/>
      <c r="B49" s="288" t="s">
        <v>216</v>
      </c>
      <c r="C49" s="288"/>
      <c r="D49" s="288"/>
      <c r="E49" s="288"/>
      <c r="F49" s="288"/>
      <c r="G49" s="287"/>
      <c r="H49" s="399">
        <f>H51-H50</f>
        <v>-3352.1399999999994</v>
      </c>
      <c r="I49" s="302">
        <f>I51-I50</f>
        <v>-3057</v>
      </c>
      <c r="J49" s="301"/>
    </row>
    <row r="50" spans="1:10" ht="15.75">
      <c r="A50" s="287"/>
      <c r="B50" s="288" t="s">
        <v>217</v>
      </c>
      <c r="C50" s="288"/>
      <c r="D50" s="288"/>
      <c r="E50" s="288"/>
      <c r="F50" s="288"/>
      <c r="G50" s="287"/>
      <c r="H50" s="399">
        <f>bilan!F11</f>
        <v>16698</v>
      </c>
      <c r="I50" s="302">
        <v>19755</v>
      </c>
      <c r="J50" s="301"/>
    </row>
    <row r="51" spans="1:10" ht="16.5" thickBot="1">
      <c r="A51" s="303"/>
      <c r="B51" s="304" t="s">
        <v>218</v>
      </c>
      <c r="C51" s="304"/>
      <c r="D51" s="304"/>
      <c r="E51" s="304"/>
      <c r="F51" s="304"/>
      <c r="G51" s="303"/>
      <c r="H51" s="400">
        <f>bilan!E7</f>
        <v>13345.86</v>
      </c>
      <c r="I51" s="305">
        <f>bilan!F7</f>
        <v>16698</v>
      </c>
      <c r="J51" s="301"/>
    </row>
    <row r="52" spans="1:10" ht="12.75">
      <c r="A52" s="261"/>
      <c r="B52" s="258"/>
      <c r="C52" s="258"/>
      <c r="D52" s="258"/>
      <c r="E52" s="258"/>
      <c r="F52" s="258"/>
      <c r="G52" s="258"/>
      <c r="H52" s="483"/>
      <c r="I52" s="483"/>
      <c r="J52" s="290"/>
    </row>
    <row r="53" spans="1:10" ht="12.75">
      <c r="A53" s="385"/>
      <c r="B53" s="385"/>
      <c r="C53" s="385"/>
      <c r="D53" s="385"/>
      <c r="E53" s="385"/>
      <c r="F53" s="385"/>
      <c r="G53" s="385"/>
      <c r="H53" s="386"/>
      <c r="I53" s="386"/>
      <c r="J53" s="290"/>
    </row>
    <row r="54" spans="1:10" ht="12.75">
      <c r="A54" s="385"/>
      <c r="B54" s="385"/>
      <c r="C54" s="385"/>
      <c r="D54" s="385"/>
      <c r="E54" s="385"/>
      <c r="F54" s="385"/>
      <c r="G54" s="385"/>
      <c r="H54" s="386"/>
      <c r="I54" s="386"/>
      <c r="J54" s="290"/>
    </row>
    <row r="55" spans="1:10" ht="12.75">
      <c r="A55" s="385"/>
      <c r="B55" s="385"/>
      <c r="C55" s="385"/>
      <c r="D55" s="385"/>
      <c r="E55" s="385"/>
      <c r="F55" s="385"/>
      <c r="G55" s="385"/>
      <c r="H55" s="387"/>
      <c r="I55" s="386"/>
      <c r="J55" s="290"/>
    </row>
    <row r="56" spans="8:10" ht="12.75">
      <c r="H56" s="421"/>
      <c r="J56" s="290"/>
    </row>
    <row r="57" ht="12.75">
      <c r="J57" s="290"/>
    </row>
    <row r="58" ht="12.75">
      <c r="J58" s="290"/>
    </row>
    <row r="59" ht="12.75">
      <c r="J59" s="290"/>
    </row>
    <row r="60" ht="12.75">
      <c r="J60" s="290"/>
    </row>
    <row r="61" ht="12.75">
      <c r="J61" s="290"/>
    </row>
    <row r="62" ht="12.75">
      <c r="J62" s="290"/>
    </row>
    <row r="63" ht="12.75">
      <c r="J63" s="290"/>
    </row>
    <row r="64" ht="12.75">
      <c r="J64" s="290"/>
    </row>
    <row r="65" ht="12.75">
      <c r="J65" s="290"/>
    </row>
    <row r="66" ht="12.75">
      <c r="J66" s="290"/>
    </row>
    <row r="67" ht="12.75">
      <c r="J67" s="290"/>
    </row>
    <row r="68" ht="12.75">
      <c r="J68" s="290"/>
    </row>
    <row r="69" ht="12.75">
      <c r="J69" s="290"/>
    </row>
    <row r="70" ht="12.75">
      <c r="J70" s="290"/>
    </row>
    <row r="71" ht="12.75">
      <c r="J71" s="290"/>
    </row>
    <row r="72" ht="12.75">
      <c r="J72" s="246"/>
    </row>
    <row r="73" ht="12.75">
      <c r="J73" s="246"/>
    </row>
  </sheetData>
  <sheetProtection/>
  <mergeCells count="3">
    <mergeCell ref="G4:G5"/>
    <mergeCell ref="I4:I5"/>
    <mergeCell ref="H4:H5"/>
  </mergeCells>
  <printOptions/>
  <pageMargins left="0.28" right="0.45" top="0.27" bottom="0.38" header="0.42" footer="0.2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50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6.28125" style="0" customWidth="1"/>
    <col min="2" max="2" width="46.7109375" style="0" customWidth="1"/>
    <col min="3" max="3" width="13.7109375" style="0" customWidth="1"/>
    <col min="5" max="5" width="13.57421875" style="0" customWidth="1"/>
    <col min="6" max="6" width="12.421875" style="0" customWidth="1"/>
    <col min="7" max="7" width="12.57421875" style="0" customWidth="1"/>
    <col min="8" max="8" width="12.8515625" style="0" customWidth="1"/>
  </cols>
  <sheetData>
    <row r="3" ht="13.5" thickBot="1"/>
    <row r="4" spans="1:8" ht="18">
      <c r="A4" s="136"/>
      <c r="B4" s="306" t="str">
        <f>bilan!B1</f>
        <v>SHOQERIA  "HEC PEQIN" sh.p.k</v>
      </c>
      <c r="C4" s="464" t="s">
        <v>219</v>
      </c>
      <c r="D4" s="307"/>
      <c r="E4" s="307"/>
      <c r="F4" s="308"/>
      <c r="G4" s="309">
        <v>2013</v>
      </c>
      <c r="H4" s="310" t="s">
        <v>220</v>
      </c>
    </row>
    <row r="5" spans="1:8" ht="16.5" thickBot="1">
      <c r="A5" s="142"/>
      <c r="B5" s="311"/>
      <c r="C5" s="220"/>
      <c r="D5" s="220"/>
      <c r="E5" s="220"/>
      <c r="F5" s="220"/>
      <c r="G5" s="312"/>
      <c r="H5" s="141"/>
    </row>
    <row r="6" spans="1:8" ht="15.75">
      <c r="A6" s="182"/>
      <c r="B6" s="138"/>
      <c r="C6" s="313" t="str">
        <f>'[2]kapit'!C10</f>
        <v>Kapitali</v>
      </c>
      <c r="D6" s="314" t="str">
        <f>'[2]kapit'!D10</f>
        <v>Primi I</v>
      </c>
      <c r="E6" s="315" t="s">
        <v>221</v>
      </c>
      <c r="F6" s="313" t="s">
        <v>222</v>
      </c>
      <c r="G6" s="314" t="str">
        <f>'[2]kapit'!G10</f>
        <v>Fitimi  </v>
      </c>
      <c r="H6" s="313" t="str">
        <f>'[2]kapit'!H10</f>
        <v>Totali</v>
      </c>
    </row>
    <row r="7" spans="1:8" ht="16.5" thickBot="1">
      <c r="A7" s="157"/>
      <c r="B7" s="220"/>
      <c r="C7" s="316" t="str">
        <f>'[2]kapit'!C11</f>
        <v>aksionere</v>
      </c>
      <c r="D7" s="317" t="str">
        <f>'[2]kapit'!D11</f>
        <v>aksionit</v>
      </c>
      <c r="E7" s="318" t="s">
        <v>223</v>
      </c>
      <c r="F7" s="316" t="s">
        <v>224</v>
      </c>
      <c r="G7" s="317" t="str">
        <f>'[2]kapit'!G11</f>
        <v>pashperndare</v>
      </c>
      <c r="H7" s="316"/>
    </row>
    <row r="8" spans="1:8" ht="13.5" thickBot="1">
      <c r="A8" s="319"/>
      <c r="B8" s="220"/>
      <c r="C8" s="320">
        <v>1</v>
      </c>
      <c r="D8" s="320">
        <v>2</v>
      </c>
      <c r="E8" s="321">
        <v>3</v>
      </c>
      <c r="F8" s="320">
        <v>4</v>
      </c>
      <c r="G8" s="321">
        <v>5</v>
      </c>
      <c r="H8" s="320">
        <v>6</v>
      </c>
    </row>
    <row r="9" spans="1:8" ht="16.5" hidden="1" thickBot="1">
      <c r="A9" s="319" t="s">
        <v>2</v>
      </c>
      <c r="B9" s="322" t="s">
        <v>225</v>
      </c>
      <c r="C9" s="323">
        <f>bilan!E99</f>
        <v>100000</v>
      </c>
      <c r="D9" s="323" t="s">
        <v>226</v>
      </c>
      <c r="E9" s="324" t="s">
        <v>227</v>
      </c>
      <c r="F9" s="323">
        <f>bilan!F103</f>
        <v>0</v>
      </c>
      <c r="G9" s="324" t="e">
        <f>'[4]bil stan'!F106</f>
        <v>#REF!</v>
      </c>
      <c r="H9" s="323" t="e">
        <f>C9+F9+G9</f>
        <v>#REF!</v>
      </c>
    </row>
    <row r="10" spans="1:8" ht="15.75" hidden="1" thickBot="1">
      <c r="A10" s="319"/>
      <c r="B10" s="325"/>
      <c r="C10" s="326"/>
      <c r="D10" s="326"/>
      <c r="E10" s="327"/>
      <c r="F10" s="326"/>
      <c r="G10" s="327"/>
      <c r="H10" s="326"/>
    </row>
    <row r="11" spans="1:8" ht="15.75" hidden="1" thickBot="1">
      <c r="A11" s="319">
        <v>1</v>
      </c>
      <c r="B11" s="328" t="str">
        <f>'[2]kapit'!B15</f>
        <v>Efekti I ndryshimeve ne politikat kontable</v>
      </c>
      <c r="C11" s="326"/>
      <c r="D11" s="326"/>
      <c r="E11" s="327"/>
      <c r="F11" s="326"/>
      <c r="G11" s="327"/>
      <c r="H11" s="326">
        <f>F11+G11</f>
        <v>0</v>
      </c>
    </row>
    <row r="12" spans="1:8" ht="15.75" hidden="1" thickBot="1">
      <c r="A12" s="319"/>
      <c r="B12" s="325"/>
      <c r="C12" s="329"/>
      <c r="D12" s="329"/>
      <c r="E12" s="330"/>
      <c r="F12" s="329"/>
      <c r="G12" s="330"/>
      <c r="H12" s="329"/>
    </row>
    <row r="13" spans="1:8" ht="16.5" hidden="1" thickBot="1">
      <c r="A13" s="319"/>
      <c r="B13" s="331" t="str">
        <f>'[2]kapit'!B17</f>
        <v>Pozicioni I rregulluar</v>
      </c>
      <c r="C13" s="174">
        <f>C9</f>
        <v>100000</v>
      </c>
      <c r="D13" s="174" t="s">
        <v>226</v>
      </c>
      <c r="E13" s="332" t="str">
        <f>E9</f>
        <v>(x)</v>
      </c>
      <c r="F13" s="174">
        <f>F9+F11</f>
        <v>0</v>
      </c>
      <c r="G13" s="332" t="e">
        <f>G11+G9</f>
        <v>#REF!</v>
      </c>
      <c r="H13" s="174" t="e">
        <f>H9</f>
        <v>#REF!</v>
      </c>
    </row>
    <row r="14" spans="1:8" ht="15.75" hidden="1" thickBot="1">
      <c r="A14" s="319"/>
      <c r="B14" s="325"/>
      <c r="C14" s="323"/>
      <c r="D14" s="323"/>
      <c r="E14" s="324"/>
      <c r="F14" s="323"/>
      <c r="G14" s="324"/>
      <c r="H14" s="323"/>
    </row>
    <row r="15" spans="1:8" ht="15.75" hidden="1" thickBot="1">
      <c r="A15" s="319">
        <v>1</v>
      </c>
      <c r="B15" s="328" t="s">
        <v>228</v>
      </c>
      <c r="C15" s="326"/>
      <c r="D15" s="326"/>
      <c r="E15" s="327"/>
      <c r="F15" s="326"/>
      <c r="G15" s="327">
        <f>bilan!F107</f>
        <v>0</v>
      </c>
      <c r="H15" s="326">
        <f>G15</f>
        <v>0</v>
      </c>
    </row>
    <row r="16" spans="1:8" ht="15.75" hidden="1" thickBot="1">
      <c r="A16" s="319"/>
      <c r="B16" s="325"/>
      <c r="C16" s="326"/>
      <c r="D16" s="326"/>
      <c r="E16" s="327"/>
      <c r="F16" s="326"/>
      <c r="G16" s="327"/>
      <c r="H16" s="326"/>
    </row>
    <row r="17" spans="1:8" ht="15.75" hidden="1" thickBot="1">
      <c r="A17" s="319">
        <v>2</v>
      </c>
      <c r="B17" s="328" t="s">
        <v>229</v>
      </c>
      <c r="C17" s="326"/>
      <c r="D17" s="326"/>
      <c r="E17" s="327"/>
      <c r="F17" s="326"/>
      <c r="G17" s="327"/>
      <c r="H17" s="326">
        <f>G17</f>
        <v>0</v>
      </c>
    </row>
    <row r="18" spans="1:8" ht="15.75" hidden="1" thickBot="1">
      <c r="A18" s="319"/>
      <c r="B18" s="325"/>
      <c r="C18" s="326"/>
      <c r="D18" s="326"/>
      <c r="E18" s="327"/>
      <c r="F18" s="326"/>
      <c r="G18" s="327"/>
      <c r="H18" s="326"/>
    </row>
    <row r="19" spans="1:8" ht="15.75" hidden="1" thickBot="1">
      <c r="A19" s="319">
        <v>3</v>
      </c>
      <c r="B19" s="328" t="s">
        <v>230</v>
      </c>
      <c r="C19" s="326"/>
      <c r="D19" s="326"/>
      <c r="E19" s="327"/>
      <c r="F19" s="326"/>
      <c r="G19" s="327"/>
      <c r="H19" s="326">
        <f>F19+G19</f>
        <v>0</v>
      </c>
    </row>
    <row r="20" spans="1:8" ht="15.75" hidden="1" thickBot="1">
      <c r="A20" s="319"/>
      <c r="B20" s="325"/>
      <c r="C20" s="326"/>
      <c r="D20" s="326"/>
      <c r="E20" s="327"/>
      <c r="F20" s="326"/>
      <c r="G20" s="327"/>
      <c r="H20" s="326"/>
    </row>
    <row r="21" spans="1:8" ht="15.75" hidden="1" thickBot="1">
      <c r="A21" s="319">
        <v>4</v>
      </c>
      <c r="B21" s="328" t="s">
        <v>231</v>
      </c>
      <c r="C21" s="326" t="s">
        <v>226</v>
      </c>
      <c r="D21" s="326" t="s">
        <v>226</v>
      </c>
      <c r="E21" s="327"/>
      <c r="F21" s="326"/>
      <c r="G21" s="327"/>
      <c r="H21" s="326" t="s">
        <v>226</v>
      </c>
    </row>
    <row r="22" spans="1:8" ht="15.75" hidden="1" thickBot="1">
      <c r="A22" s="319"/>
      <c r="B22" s="325"/>
      <c r="C22" s="329"/>
      <c r="D22" s="329"/>
      <c r="E22" s="330"/>
      <c r="F22" s="329"/>
      <c r="G22" s="330"/>
      <c r="H22" s="329"/>
    </row>
    <row r="23" spans="1:8" ht="16.5" thickBot="1">
      <c r="A23" s="320" t="s">
        <v>100</v>
      </c>
      <c r="B23" s="322" t="s">
        <v>294</v>
      </c>
      <c r="C23" s="174">
        <f>C11+C17</f>
        <v>0</v>
      </c>
      <c r="D23" s="174">
        <f>D19</f>
        <v>0</v>
      </c>
      <c r="E23" s="332">
        <f>E21</f>
        <v>0</v>
      </c>
      <c r="F23" s="174">
        <f>F11+F17</f>
        <v>0</v>
      </c>
      <c r="G23" s="332"/>
      <c r="H23" s="174">
        <v>100000</v>
      </c>
    </row>
    <row r="24" spans="1:8" ht="15.75">
      <c r="A24" s="335"/>
      <c r="B24" s="336"/>
      <c r="C24" s="333"/>
      <c r="D24" s="324"/>
      <c r="E24" s="333"/>
      <c r="F24" s="333"/>
      <c r="G24" s="324"/>
      <c r="H24" s="333"/>
    </row>
    <row r="25" spans="1:8" ht="15">
      <c r="A25" s="319">
        <v>1</v>
      </c>
      <c r="B25" s="466" t="s">
        <v>232</v>
      </c>
      <c r="C25" s="467">
        <v>100000</v>
      </c>
      <c r="D25" s="468"/>
      <c r="E25" s="467"/>
      <c r="F25" s="467"/>
      <c r="G25" s="327">
        <v>0</v>
      </c>
      <c r="H25" s="326">
        <f>SUM(G25)</f>
        <v>0</v>
      </c>
    </row>
    <row r="26" spans="1:8" ht="13.5" thickBot="1">
      <c r="A26" s="338"/>
      <c r="B26" s="469"/>
      <c r="C26" s="470"/>
      <c r="D26" s="471"/>
      <c r="E26" s="470"/>
      <c r="F26" s="470"/>
      <c r="G26" s="471"/>
      <c r="H26" s="470"/>
    </row>
    <row r="27" spans="1:8" ht="16.5" thickBot="1">
      <c r="A27" s="340"/>
      <c r="B27" s="322" t="s">
        <v>290</v>
      </c>
      <c r="C27" s="174">
        <f>SUM(C24:C26)</f>
        <v>100000</v>
      </c>
      <c r="D27" s="332">
        <f>D23</f>
        <v>0</v>
      </c>
      <c r="E27" s="174">
        <f>E25</f>
        <v>0</v>
      </c>
      <c r="F27" s="174">
        <f>F23</f>
        <v>0</v>
      </c>
      <c r="G27" s="332">
        <v>-20089</v>
      </c>
      <c r="H27" s="174">
        <f>SUM(C27:G27)</f>
        <v>79911</v>
      </c>
    </row>
    <row r="28" spans="1:8" ht="15.75">
      <c r="A28" s="335"/>
      <c r="B28" s="336"/>
      <c r="C28" s="333"/>
      <c r="D28" s="324"/>
      <c r="E28" s="333"/>
      <c r="F28" s="333"/>
      <c r="G28" s="324"/>
      <c r="H28" s="333">
        <f>SUM(C28:G28)</f>
        <v>0</v>
      </c>
    </row>
    <row r="29" spans="1:8" ht="15">
      <c r="A29" s="319">
        <v>1</v>
      </c>
      <c r="B29" s="466" t="s">
        <v>234</v>
      </c>
      <c r="C29" s="467"/>
      <c r="D29" s="468"/>
      <c r="E29" s="467"/>
      <c r="F29" s="467"/>
      <c r="G29" s="327"/>
      <c r="H29" s="326">
        <f>SUM(C29:G29)</f>
        <v>0</v>
      </c>
    </row>
    <row r="30" spans="1:8" ht="13.5" thickBot="1">
      <c r="A30" s="472"/>
      <c r="B30" s="473"/>
      <c r="C30" s="474"/>
      <c r="D30" s="475"/>
      <c r="E30" s="474"/>
      <c r="F30" s="474"/>
      <c r="G30" s="475"/>
      <c r="H30" s="474"/>
    </row>
    <row r="31" spans="1:8" ht="16.5" thickBot="1">
      <c r="A31" s="340"/>
      <c r="B31" s="322" t="s">
        <v>233</v>
      </c>
      <c r="C31" s="174">
        <v>100000</v>
      </c>
      <c r="D31" s="332">
        <f>D27</f>
        <v>0</v>
      </c>
      <c r="E31" s="174">
        <f>E29</f>
        <v>0</v>
      </c>
      <c r="F31" s="174">
        <f>F27</f>
        <v>0</v>
      </c>
      <c r="G31" s="332">
        <f>G27</f>
        <v>-20089</v>
      </c>
      <c r="H31" s="174">
        <f>SUM(C31:G31)</f>
        <v>79911</v>
      </c>
    </row>
    <row r="32" spans="1:9" ht="15">
      <c r="A32" s="319">
        <v>1</v>
      </c>
      <c r="B32" s="334" t="s">
        <v>291</v>
      </c>
      <c r="C32" s="171"/>
      <c r="D32" s="337"/>
      <c r="E32" s="171"/>
      <c r="F32" s="171"/>
      <c r="G32" s="327">
        <v>0</v>
      </c>
      <c r="H32" s="326">
        <v>0</v>
      </c>
      <c r="I32" s="245"/>
    </row>
    <row r="33" spans="1:9" ht="13.5" thickBot="1">
      <c r="A33" s="338"/>
      <c r="B33" s="201"/>
      <c r="C33" s="61"/>
      <c r="D33" s="339"/>
      <c r="E33" s="61"/>
      <c r="F33" s="61"/>
      <c r="G33" s="339"/>
      <c r="H33" s="61"/>
      <c r="I33" s="245"/>
    </row>
    <row r="34" spans="1:9" ht="16.5" thickBot="1">
      <c r="A34" s="340"/>
      <c r="B34" s="322" t="s">
        <v>292</v>
      </c>
      <c r="C34" s="174">
        <v>100000</v>
      </c>
      <c r="D34" s="332">
        <v>0</v>
      </c>
      <c r="E34" s="174">
        <f>E32</f>
        <v>0</v>
      </c>
      <c r="F34" s="174">
        <v>0</v>
      </c>
      <c r="G34" s="332">
        <f>G31</f>
        <v>-20089</v>
      </c>
      <c r="H34" s="174">
        <f>SUM(C34:G34)</f>
        <v>79911</v>
      </c>
      <c r="I34" s="245"/>
    </row>
    <row r="35" spans="1:8" ht="15">
      <c r="A35" s="319">
        <v>1</v>
      </c>
      <c r="B35" s="466" t="s">
        <v>296</v>
      </c>
      <c r="C35" s="467"/>
      <c r="D35" s="468"/>
      <c r="E35" s="467"/>
      <c r="F35" s="467"/>
      <c r="G35" s="327">
        <v>-388022</v>
      </c>
      <c r="H35" s="326">
        <f>SUM(G35)</f>
        <v>-388022</v>
      </c>
    </row>
    <row r="36" spans="1:8" ht="13.5" thickBot="1">
      <c r="A36" s="338"/>
      <c r="B36" s="469"/>
      <c r="C36" s="470"/>
      <c r="D36" s="471"/>
      <c r="E36" s="470"/>
      <c r="F36" s="470"/>
      <c r="G36" s="471"/>
      <c r="H36" s="470"/>
    </row>
    <row r="37" spans="1:8" ht="16.5" thickBot="1">
      <c r="A37" s="340"/>
      <c r="B37" s="322" t="s">
        <v>295</v>
      </c>
      <c r="C37" s="174">
        <f>SUM(C34:C36)</f>
        <v>100000</v>
      </c>
      <c r="D37" s="332">
        <f>D33</f>
        <v>0</v>
      </c>
      <c r="E37" s="174">
        <f>E35</f>
        <v>0</v>
      </c>
      <c r="F37" s="174">
        <f>F33</f>
        <v>0</v>
      </c>
      <c r="G37" s="332">
        <f>G34+G35</f>
        <v>-408111</v>
      </c>
      <c r="H37" s="174">
        <f>SUM(C37:G37)</f>
        <v>-308111</v>
      </c>
    </row>
    <row r="38" spans="1:8" ht="15">
      <c r="A38" s="319">
        <v>1</v>
      </c>
      <c r="B38" s="466" t="s">
        <v>302</v>
      </c>
      <c r="C38" s="467"/>
      <c r="D38" s="468"/>
      <c r="E38" s="467"/>
      <c r="F38" s="467"/>
      <c r="G38" s="327">
        <f>bilan!F162</f>
        <v>0</v>
      </c>
      <c r="H38" s="326">
        <f>SUM(G38)</f>
        <v>0</v>
      </c>
    </row>
    <row r="39" spans="1:8" ht="13.5" thickBot="1">
      <c r="A39" s="338"/>
      <c r="B39" s="469"/>
      <c r="C39" s="470"/>
      <c r="D39" s="471"/>
      <c r="E39" s="470"/>
      <c r="F39" s="470"/>
      <c r="G39" s="471"/>
      <c r="H39" s="470"/>
    </row>
    <row r="40" spans="1:8" ht="16.5" thickBot="1">
      <c r="A40" s="340"/>
      <c r="B40" s="322" t="s">
        <v>307</v>
      </c>
      <c r="C40" s="174">
        <f>SUM(C37:C39)</f>
        <v>100000</v>
      </c>
      <c r="D40" s="332">
        <f>D36</f>
        <v>0</v>
      </c>
      <c r="E40" s="174">
        <f>E38</f>
        <v>0</v>
      </c>
      <c r="F40" s="174">
        <f>F36</f>
        <v>0</v>
      </c>
      <c r="G40" s="332">
        <f>G37+G38</f>
        <v>-408111</v>
      </c>
      <c r="H40" s="174">
        <f>SUM(C40:G40)</f>
        <v>-308111</v>
      </c>
    </row>
    <row r="41" spans="1:8" ht="15">
      <c r="A41" s="319">
        <v>1</v>
      </c>
      <c r="B41" s="466" t="s">
        <v>303</v>
      </c>
      <c r="C41" s="467"/>
      <c r="D41" s="468"/>
      <c r="E41" s="467"/>
      <c r="F41" s="467"/>
      <c r="G41" s="327">
        <f>bilan!E172</f>
        <v>0</v>
      </c>
      <c r="H41" s="326">
        <f>SUM(G41)</f>
        <v>0</v>
      </c>
    </row>
    <row r="42" spans="1:8" ht="13.5" thickBot="1">
      <c r="A42" s="338"/>
      <c r="B42" s="469"/>
      <c r="C42" s="470"/>
      <c r="D42" s="471"/>
      <c r="E42" s="470"/>
      <c r="F42" s="470"/>
      <c r="G42" s="471"/>
      <c r="H42" s="470"/>
    </row>
    <row r="43" spans="1:8" ht="16.5" thickBot="1">
      <c r="A43" s="340"/>
      <c r="B43" s="322" t="s">
        <v>308</v>
      </c>
      <c r="C43" s="174">
        <f>SUM(C40:C42)</f>
        <v>100000</v>
      </c>
      <c r="D43" s="332">
        <f>D39</f>
        <v>0</v>
      </c>
      <c r="E43" s="174">
        <f>E41</f>
        <v>0</v>
      </c>
      <c r="F43" s="174">
        <f>F39</f>
        <v>0</v>
      </c>
      <c r="G43" s="332">
        <f>G40+G41</f>
        <v>-408111</v>
      </c>
      <c r="H43" s="174">
        <f>SUM(C43:G43)</f>
        <v>-308111</v>
      </c>
    </row>
    <row r="49" spans="6:7" ht="12.75">
      <c r="F49" s="509" t="s">
        <v>297</v>
      </c>
      <c r="G49" s="509"/>
    </row>
    <row r="50" spans="6:7" ht="12.75">
      <c r="F50" s="509" t="s">
        <v>298</v>
      </c>
      <c r="G50" s="509"/>
    </row>
  </sheetData>
  <sheetProtection/>
  <mergeCells count="2">
    <mergeCell ref="F49:G49"/>
    <mergeCell ref="F50:G50"/>
  </mergeCells>
  <printOptions/>
  <pageMargins left="0.4" right="0.51" top="0.77" bottom="0.37" header="0.27" footer="0.26"/>
  <pageSetup horizontalDpi="600" verticalDpi="600" orientation="landscape" r:id="rId1"/>
  <ignoredErrors>
    <ignoredError sqref="E27 E31 E3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0">
      <selection activeCell="J34" sqref="J34"/>
    </sheetView>
  </sheetViews>
  <sheetFormatPr defaultColWidth="9.140625" defaultRowHeight="12.75"/>
  <cols>
    <col min="7" max="7" width="14.57421875" style="0" customWidth="1"/>
    <col min="9" max="9" width="20.140625" style="0" customWidth="1"/>
  </cols>
  <sheetData>
    <row r="1" spans="1:9" ht="12.75">
      <c r="A1" s="424"/>
      <c r="B1" s="425"/>
      <c r="C1" s="425"/>
      <c r="D1" s="425"/>
      <c r="E1" s="425"/>
      <c r="F1" s="425"/>
      <c r="G1" s="425"/>
      <c r="H1" s="425"/>
      <c r="I1" s="426"/>
    </row>
    <row r="2" spans="1:9" ht="12.75">
      <c r="A2" s="427"/>
      <c r="B2" s="428"/>
      <c r="C2" s="428"/>
      <c r="D2" s="428"/>
      <c r="E2" s="428"/>
      <c r="F2" s="428"/>
      <c r="G2" s="428"/>
      <c r="H2" s="428"/>
      <c r="I2" s="429"/>
    </row>
    <row r="3" spans="1:9" ht="12.75">
      <c r="A3" s="427"/>
      <c r="B3" s="428"/>
      <c r="C3" s="428"/>
      <c r="D3" s="428"/>
      <c r="E3" s="428"/>
      <c r="F3" s="428"/>
      <c r="G3" s="428"/>
      <c r="H3" s="428"/>
      <c r="I3" s="429"/>
    </row>
    <row r="4" spans="1:9" ht="12.75">
      <c r="A4" s="427"/>
      <c r="B4" s="428"/>
      <c r="C4" s="428"/>
      <c r="D4" s="428"/>
      <c r="E4" s="428"/>
      <c r="F4" s="428"/>
      <c r="G4" s="428"/>
      <c r="H4" s="428"/>
      <c r="I4" s="429"/>
    </row>
    <row r="5" spans="1:9" ht="12.75">
      <c r="A5" s="427"/>
      <c r="B5" s="428"/>
      <c r="C5" s="428"/>
      <c r="D5" s="428"/>
      <c r="E5" s="428"/>
      <c r="F5" s="428"/>
      <c r="G5" s="428"/>
      <c r="H5" s="428"/>
      <c r="I5" s="429"/>
    </row>
    <row r="6" spans="1:9" ht="12.75">
      <c r="A6" s="427"/>
      <c r="B6" s="428"/>
      <c r="C6" s="428"/>
      <c r="D6" s="428"/>
      <c r="E6" s="428"/>
      <c r="F6" s="428"/>
      <c r="G6" s="428"/>
      <c r="H6" s="428"/>
      <c r="I6" s="429"/>
    </row>
    <row r="7" spans="1:9" ht="13.5" thickBot="1">
      <c r="A7" s="427"/>
      <c r="B7" s="428"/>
      <c r="C7" s="428" t="s">
        <v>242</v>
      </c>
      <c r="D7" s="428"/>
      <c r="E7" s="430">
        <v>2013</v>
      </c>
      <c r="F7" s="428"/>
      <c r="G7" s="428"/>
      <c r="H7" s="428"/>
      <c r="I7" s="429"/>
    </row>
    <row r="8" spans="1:9" ht="12.75">
      <c r="A8" s="427"/>
      <c r="B8" s="428"/>
      <c r="C8" s="428"/>
      <c r="D8" s="424" t="s">
        <v>243</v>
      </c>
      <c r="E8" s="425"/>
      <c r="F8" s="425"/>
      <c r="G8" s="425"/>
      <c r="H8" s="425"/>
      <c r="I8" s="426"/>
    </row>
    <row r="9" spans="1:9" ht="13.5" thickBot="1">
      <c r="A9" s="427"/>
      <c r="B9" s="428"/>
      <c r="C9" s="428"/>
      <c r="D9" s="431"/>
      <c r="E9" s="432"/>
      <c r="F9" s="432"/>
      <c r="G9" s="432"/>
      <c r="H9" s="432"/>
      <c r="I9" s="433"/>
    </row>
    <row r="10" spans="1:9" ht="13.5" thickBot="1">
      <c r="A10" s="427"/>
      <c r="B10" s="428"/>
      <c r="C10" s="428"/>
      <c r="D10" s="428"/>
      <c r="E10" s="428"/>
      <c r="F10" s="428"/>
      <c r="G10" s="428"/>
      <c r="H10" s="428"/>
      <c r="I10" s="429"/>
    </row>
    <row r="11" spans="1:9" ht="18.75" thickBot="1">
      <c r="A11" s="424" t="s">
        <v>244</v>
      </c>
      <c r="B11" s="425"/>
      <c r="C11" s="425"/>
      <c r="D11" s="425"/>
      <c r="E11" s="434">
        <v>-3</v>
      </c>
      <c r="F11" s="435"/>
      <c r="G11" s="436" t="str">
        <f>kap!G5</f>
        <v>K82109007L</v>
      </c>
      <c r="H11" s="435"/>
      <c r="I11" s="437"/>
    </row>
    <row r="12" spans="1:9" ht="13.5" thickBot="1">
      <c r="A12" s="427" t="s">
        <v>245</v>
      </c>
      <c r="B12" s="428"/>
      <c r="C12" s="428"/>
      <c r="D12" s="438"/>
      <c r="E12" s="439">
        <v>-4</v>
      </c>
      <c r="F12" s="435"/>
      <c r="G12" s="435"/>
      <c r="H12" s="435" t="str">
        <f>kap!G31</f>
        <v>DIONIS  TEQJA</v>
      </c>
      <c r="I12" s="437"/>
    </row>
    <row r="13" spans="1:9" ht="13.5" thickBot="1">
      <c r="A13" s="427" t="s">
        <v>246</v>
      </c>
      <c r="B13" s="428"/>
      <c r="C13" s="428"/>
      <c r="D13" s="428"/>
      <c r="E13" s="440">
        <v>-5</v>
      </c>
      <c r="F13" s="435"/>
      <c r="G13" s="435" t="str">
        <f>kap!C2</f>
        <v>SHOQERIA  "HEC PEQIN" sh.p.k</v>
      </c>
      <c r="H13" s="435"/>
      <c r="I13" s="437"/>
    </row>
    <row r="14" spans="1:9" ht="13.5" thickBot="1">
      <c r="A14" s="427" t="s">
        <v>247</v>
      </c>
      <c r="B14" s="428"/>
      <c r="C14" s="428"/>
      <c r="D14" s="428"/>
      <c r="E14" s="440">
        <v>-6</v>
      </c>
      <c r="F14" s="435"/>
      <c r="G14" s="435" t="str">
        <f>kap!D4</f>
        <v>Tirane</v>
      </c>
      <c r="H14" s="435"/>
      <c r="I14" s="437"/>
    </row>
    <row r="15" spans="1:9" ht="13.5" thickBot="1">
      <c r="A15" s="427" t="s">
        <v>248</v>
      </c>
      <c r="B15" s="428"/>
      <c r="C15" s="428"/>
      <c r="D15" s="428"/>
      <c r="E15" s="440">
        <v>-7</v>
      </c>
      <c r="F15" s="435"/>
      <c r="G15" s="435" t="str">
        <f>G14</f>
        <v>Tirane</v>
      </c>
      <c r="H15" s="435"/>
      <c r="I15" s="437"/>
    </row>
    <row r="16" spans="1:9" ht="13.5" thickBot="1">
      <c r="A16" s="427" t="s">
        <v>249</v>
      </c>
      <c r="B16" s="428"/>
      <c r="C16" s="428"/>
      <c r="D16" s="428"/>
      <c r="E16" s="440">
        <v>-8</v>
      </c>
      <c r="F16" s="435"/>
      <c r="G16" s="435"/>
      <c r="H16" s="435"/>
      <c r="I16" s="437"/>
    </row>
    <row r="17" spans="1:9" ht="13.5" thickBot="1">
      <c r="A17" s="431"/>
      <c r="B17" s="432"/>
      <c r="C17" s="432"/>
      <c r="D17" s="432"/>
      <c r="E17" s="441"/>
      <c r="F17" s="441"/>
      <c r="G17" s="441"/>
      <c r="H17" s="441"/>
      <c r="I17" s="442"/>
    </row>
    <row r="18" spans="1:9" ht="12.75">
      <c r="A18" s="427"/>
      <c r="B18" s="428"/>
      <c r="C18" s="428"/>
      <c r="D18" s="428"/>
      <c r="E18" s="430" t="s">
        <v>250</v>
      </c>
      <c r="F18" s="430"/>
      <c r="G18" s="428"/>
      <c r="H18" s="428"/>
      <c r="I18" s="429"/>
    </row>
    <row r="19" spans="1:9" ht="12.75">
      <c r="A19" s="427"/>
      <c r="B19" s="428"/>
      <c r="C19" s="428"/>
      <c r="D19" s="428"/>
      <c r="E19" s="428"/>
      <c r="F19" s="428"/>
      <c r="G19" s="428"/>
      <c r="H19" s="428"/>
      <c r="I19" s="429"/>
    </row>
    <row r="20" spans="1:9" ht="13.5" thickBot="1">
      <c r="A20" s="443" t="s">
        <v>251</v>
      </c>
      <c r="B20" s="430"/>
      <c r="C20" s="430"/>
      <c r="D20" s="428"/>
      <c r="E20" s="428"/>
      <c r="F20" s="428"/>
      <c r="G20" s="430" t="s">
        <v>252</v>
      </c>
      <c r="H20" s="430"/>
      <c r="I20" s="444" t="s">
        <v>253</v>
      </c>
    </row>
    <row r="21" spans="1:9" ht="13.5" thickBot="1">
      <c r="A21" s="445" t="s">
        <v>254</v>
      </c>
      <c r="B21" s="430" t="s">
        <v>255</v>
      </c>
      <c r="C21" s="430"/>
      <c r="D21" s="430"/>
      <c r="E21" s="430"/>
      <c r="F21" s="446">
        <v>-8</v>
      </c>
      <c r="G21" s="447"/>
      <c r="H21" s="438">
        <v>-9</v>
      </c>
      <c r="I21" s="448"/>
    </row>
    <row r="22" spans="1:9" ht="13.5" thickBot="1">
      <c r="A22" s="443"/>
      <c r="B22" s="430"/>
      <c r="C22" s="430"/>
      <c r="D22" s="430"/>
      <c r="E22" s="430"/>
      <c r="F22" s="438"/>
      <c r="G22" s="449"/>
      <c r="H22" s="438"/>
      <c r="I22" s="422"/>
    </row>
    <row r="23" spans="1:9" ht="13.5" thickBot="1">
      <c r="A23" s="445" t="s">
        <v>256</v>
      </c>
      <c r="B23" s="430" t="s">
        <v>257</v>
      </c>
      <c r="C23" s="430"/>
      <c r="D23" s="430"/>
      <c r="E23" s="430"/>
      <c r="F23" s="438">
        <v>-10</v>
      </c>
      <c r="G23" s="447">
        <f>-bilan!E159</f>
        <v>0</v>
      </c>
      <c r="H23" s="438">
        <v>-11</v>
      </c>
      <c r="I23" s="447">
        <f>G23</f>
        <v>0</v>
      </c>
    </row>
    <row r="24" spans="1:9" ht="13.5" thickBot="1">
      <c r="A24" s="423"/>
      <c r="B24" s="449"/>
      <c r="C24" s="449"/>
      <c r="D24" s="449"/>
      <c r="E24" s="449"/>
      <c r="F24" s="438"/>
      <c r="G24" s="438"/>
      <c r="H24" s="438"/>
      <c r="I24" s="422"/>
    </row>
    <row r="25" spans="1:9" ht="13.5" thickBot="1">
      <c r="A25" s="450">
        <v>-12</v>
      </c>
      <c r="B25" s="449" t="s">
        <v>258</v>
      </c>
      <c r="C25" s="449"/>
      <c r="D25" s="449"/>
      <c r="E25" s="449"/>
      <c r="F25" s="220"/>
      <c r="G25" s="123"/>
      <c r="H25" s="438">
        <v>-12</v>
      </c>
      <c r="I25" s="447"/>
    </row>
    <row r="26" spans="1:9" ht="12.75">
      <c r="A26" s="423" t="s">
        <v>259</v>
      </c>
      <c r="B26" s="449"/>
      <c r="C26" s="449"/>
      <c r="D26" s="449"/>
      <c r="E26" s="449"/>
      <c r="F26" s="438"/>
      <c r="G26" s="438"/>
      <c r="H26" s="438"/>
      <c r="I26" s="422"/>
    </row>
    <row r="27" spans="1:9" ht="13.5" thickBot="1">
      <c r="A27" s="423"/>
      <c r="B27" s="449"/>
      <c r="C27" s="449"/>
      <c r="D27" s="449"/>
      <c r="E27" s="449"/>
      <c r="F27" s="438"/>
      <c r="G27" s="438"/>
      <c r="H27" s="438"/>
      <c r="I27" s="422"/>
    </row>
    <row r="28" spans="1:9" ht="13.5" thickBot="1">
      <c r="A28" s="451" t="str">
        <f>'[6]Sheet2'!$A$28</f>
        <v>(13/14</v>
      </c>
      <c r="B28" s="449" t="s">
        <v>260</v>
      </c>
      <c r="C28" s="449"/>
      <c r="D28" s="449"/>
      <c r="E28" s="449"/>
      <c r="F28" s="438">
        <v>-13</v>
      </c>
      <c r="G28" s="452">
        <f>G21-G23</f>
        <v>0</v>
      </c>
      <c r="H28" s="438">
        <v>-14</v>
      </c>
      <c r="I28" s="447">
        <f>G28</f>
        <v>0</v>
      </c>
    </row>
    <row r="29" spans="1:9" ht="13.5" thickBot="1">
      <c r="A29" s="451" t="str">
        <f>'[6]Sheet2'!$A$29</f>
        <v>(15/16</v>
      </c>
      <c r="B29" s="449" t="s">
        <v>261</v>
      </c>
      <c r="C29" s="449"/>
      <c r="D29" s="449"/>
      <c r="E29" s="449"/>
      <c r="F29" s="438">
        <v>-15</v>
      </c>
      <c r="G29" s="452"/>
      <c r="H29" s="438">
        <v>-16</v>
      </c>
      <c r="I29" s="447"/>
    </row>
    <row r="30" spans="1:16" ht="13.5" thickBot="1">
      <c r="A30" s="423">
        <v>-17</v>
      </c>
      <c r="B30" s="449" t="s">
        <v>262</v>
      </c>
      <c r="C30" s="449"/>
      <c r="D30" s="449"/>
      <c r="E30" s="449"/>
      <c r="F30" s="438"/>
      <c r="G30" s="438"/>
      <c r="H30" s="438">
        <v>-17</v>
      </c>
      <c r="I30" s="447">
        <v>-408111</v>
      </c>
      <c r="K30" s="345"/>
      <c r="L30" s="345"/>
      <c r="M30" s="345"/>
      <c r="N30" s="345"/>
      <c r="O30" s="345"/>
      <c r="P30" s="345"/>
    </row>
    <row r="31" spans="1:16" ht="13.5" thickBot="1">
      <c r="A31" s="423">
        <v>-18</v>
      </c>
      <c r="B31" s="449" t="s">
        <v>263</v>
      </c>
      <c r="C31" s="449"/>
      <c r="D31" s="449"/>
      <c r="E31" s="449"/>
      <c r="F31" s="438"/>
      <c r="G31" s="438"/>
      <c r="H31" s="438">
        <v>-18</v>
      </c>
      <c r="I31" s="447">
        <f>I29</f>
        <v>0</v>
      </c>
      <c r="K31" s="345"/>
      <c r="L31" s="345"/>
      <c r="M31" s="345"/>
      <c r="N31" s="345"/>
      <c r="O31" s="345"/>
      <c r="P31" s="345"/>
    </row>
    <row r="32" spans="1:9" ht="12.75">
      <c r="A32" s="423"/>
      <c r="B32" s="449"/>
      <c r="C32" s="449"/>
      <c r="D32" s="449"/>
      <c r="E32" s="449"/>
      <c r="F32" s="438"/>
      <c r="G32" s="438"/>
      <c r="H32" s="438"/>
      <c r="I32" s="422"/>
    </row>
    <row r="33" spans="1:9" ht="12.75">
      <c r="A33" s="423"/>
      <c r="B33" s="449"/>
      <c r="C33" s="449"/>
      <c r="D33" s="449"/>
      <c r="E33" s="449" t="s">
        <v>264</v>
      </c>
      <c r="F33" s="449"/>
      <c r="G33" s="438"/>
      <c r="H33" s="438"/>
      <c r="I33" s="422"/>
    </row>
    <row r="34" spans="1:9" ht="13.5" thickBot="1">
      <c r="A34" s="423"/>
      <c r="B34" s="449"/>
      <c r="C34" s="449"/>
      <c r="D34" s="449"/>
      <c r="E34" s="449"/>
      <c r="F34" s="438"/>
      <c r="G34" s="438"/>
      <c r="H34" s="438"/>
      <c r="I34" s="422"/>
    </row>
    <row r="35" spans="1:9" ht="13.5" thickBot="1">
      <c r="A35" s="423">
        <v>-19</v>
      </c>
      <c r="B35" s="449" t="s">
        <v>265</v>
      </c>
      <c r="C35" s="449"/>
      <c r="D35" s="449"/>
      <c r="E35" s="449"/>
      <c r="F35" s="438"/>
      <c r="G35" s="438"/>
      <c r="H35" s="438">
        <v>-19</v>
      </c>
      <c r="I35" s="447">
        <f>I37</f>
        <v>0</v>
      </c>
    </row>
    <row r="36" spans="1:9" ht="13.5" thickBot="1">
      <c r="A36" s="423">
        <v>-20</v>
      </c>
      <c r="B36" s="449" t="s">
        <v>266</v>
      </c>
      <c r="C36" s="449"/>
      <c r="D36" s="449"/>
      <c r="E36" s="449"/>
      <c r="F36" s="438"/>
      <c r="G36" s="438"/>
      <c r="H36" s="438">
        <v>-20</v>
      </c>
      <c r="I36" s="173"/>
    </row>
    <row r="37" spans="1:9" ht="13.5" thickBot="1">
      <c r="A37" s="423">
        <v>-21</v>
      </c>
      <c r="B37" s="449" t="s">
        <v>267</v>
      </c>
      <c r="C37" s="449"/>
      <c r="D37" s="449"/>
      <c r="E37" s="449"/>
      <c r="F37" s="438"/>
      <c r="G37" s="438"/>
      <c r="H37" s="438">
        <v>-21</v>
      </c>
      <c r="I37" s="447">
        <f>I31*10%</f>
        <v>0</v>
      </c>
    </row>
    <row r="38" spans="1:9" ht="13.5" thickBot="1">
      <c r="A38" s="423">
        <v>-22</v>
      </c>
      <c r="B38" s="449" t="s">
        <v>268</v>
      </c>
      <c r="C38" s="449"/>
      <c r="D38" s="449"/>
      <c r="E38" s="449"/>
      <c r="F38" s="438">
        <v>-22</v>
      </c>
      <c r="G38" s="452"/>
      <c r="H38" s="438"/>
      <c r="I38" s="422"/>
    </row>
    <row r="39" spans="1:9" ht="13.5" thickBot="1">
      <c r="A39" s="423">
        <v>-23</v>
      </c>
      <c r="B39" s="449" t="s">
        <v>269</v>
      </c>
      <c r="C39" s="449"/>
      <c r="D39" s="449"/>
      <c r="E39" s="449"/>
      <c r="F39" s="438">
        <v>-23</v>
      </c>
      <c r="G39" s="447"/>
      <c r="H39" s="438"/>
      <c r="I39" s="422"/>
    </row>
    <row r="40" spans="1:9" ht="13.5" thickBot="1">
      <c r="A40" s="423">
        <v>-24</v>
      </c>
      <c r="B40" s="449" t="s">
        <v>270</v>
      </c>
      <c r="C40" s="449"/>
      <c r="D40" s="449"/>
      <c r="E40" s="449"/>
      <c r="F40" s="438">
        <v>-24</v>
      </c>
      <c r="G40" s="447"/>
      <c r="H40" s="438"/>
      <c r="I40" s="422"/>
    </row>
    <row r="41" spans="1:9" ht="13.5" thickBot="1">
      <c r="A41" s="423">
        <v>-25</v>
      </c>
      <c r="B41" s="449" t="s">
        <v>271</v>
      </c>
      <c r="C41" s="449"/>
      <c r="D41" s="449"/>
      <c r="E41" s="449"/>
      <c r="F41" s="438">
        <f>A41</f>
        <v>-25</v>
      </c>
      <c r="G41" s="447"/>
      <c r="H41" s="438"/>
      <c r="I41" s="422"/>
    </row>
    <row r="42" spans="1:9" ht="13.5" thickBot="1">
      <c r="A42" s="423">
        <v>-26</v>
      </c>
      <c r="B42" s="449" t="s">
        <v>272</v>
      </c>
      <c r="C42" s="449"/>
      <c r="D42" s="449"/>
      <c r="E42" s="449"/>
      <c r="F42" s="438">
        <f>A42</f>
        <v>-26</v>
      </c>
      <c r="G42" s="447">
        <f>I37-G39-G40</f>
        <v>0</v>
      </c>
      <c r="H42" s="220"/>
      <c r="I42" s="141"/>
    </row>
    <row r="43" spans="1:9" ht="13.5" thickBot="1">
      <c r="A43" s="423">
        <v>-27</v>
      </c>
      <c r="B43" s="449" t="s">
        <v>273</v>
      </c>
      <c r="C43" s="449"/>
      <c r="D43" s="449"/>
      <c r="E43" s="449"/>
      <c r="F43" s="438"/>
      <c r="G43" s="438">
        <f>G38+G39+G40-I37</f>
        <v>0</v>
      </c>
      <c r="H43" s="438">
        <f>A43</f>
        <v>-27</v>
      </c>
      <c r="I43" s="447">
        <f>I37-G39-G40</f>
        <v>0</v>
      </c>
    </row>
    <row r="44" spans="1:9" ht="13.5" thickBot="1">
      <c r="A44" s="423">
        <v>-28</v>
      </c>
      <c r="B44" s="449" t="s">
        <v>274</v>
      </c>
      <c r="C44" s="449"/>
      <c r="D44" s="449"/>
      <c r="E44" s="438"/>
      <c r="F44" s="438"/>
      <c r="G44" s="438"/>
      <c r="H44" s="438">
        <f>A44</f>
        <v>-28</v>
      </c>
      <c r="I44" s="447"/>
    </row>
    <row r="45" spans="1:9" ht="13.5" thickBot="1">
      <c r="A45" s="453">
        <v>-29</v>
      </c>
      <c r="B45" s="449" t="s">
        <v>275</v>
      </c>
      <c r="C45" s="438"/>
      <c r="D45" s="438"/>
      <c r="E45" s="438"/>
      <c r="F45" s="438"/>
      <c r="G45" s="438"/>
      <c r="H45" s="438">
        <f>A45</f>
        <v>-29</v>
      </c>
      <c r="I45" s="447"/>
    </row>
    <row r="46" spans="1:9" ht="12.75">
      <c r="A46" s="453" t="s">
        <v>276</v>
      </c>
      <c r="B46" s="454"/>
      <c r="C46" s="455"/>
      <c r="D46" s="455"/>
      <c r="E46" s="455"/>
      <c r="F46" s="455"/>
      <c r="G46" s="456"/>
      <c r="H46" s="456"/>
      <c r="I46" s="457"/>
    </row>
    <row r="47" spans="1:9" ht="13.5" thickBot="1">
      <c r="A47" s="458"/>
      <c r="B47" s="459"/>
      <c r="C47" s="459"/>
      <c r="D47" s="459"/>
      <c r="E47" s="459"/>
      <c r="F47" s="459"/>
      <c r="G47" s="459"/>
      <c r="H47" s="459"/>
      <c r="I47" s="460"/>
    </row>
    <row r="48" spans="1:9" ht="12.75">
      <c r="A48" s="453"/>
      <c r="B48" s="438"/>
      <c r="C48" s="438"/>
      <c r="D48" s="438"/>
      <c r="E48" s="449" t="s">
        <v>277</v>
      </c>
      <c r="F48" s="438"/>
      <c r="G48" s="438"/>
      <c r="H48" s="438"/>
      <c r="I48" s="457"/>
    </row>
    <row r="49" spans="1:9" ht="12.75">
      <c r="A49" s="453" t="s">
        <v>278</v>
      </c>
      <c r="B49" s="438"/>
      <c r="C49" s="438"/>
      <c r="D49" s="438"/>
      <c r="E49" s="438"/>
      <c r="F49" s="438"/>
      <c r="G49" s="438"/>
      <c r="H49" s="438"/>
      <c r="I49" s="457"/>
    </row>
    <row r="50" spans="1:9" ht="12.75">
      <c r="A50" s="461"/>
      <c r="B50" s="438" t="s">
        <v>279</v>
      </c>
      <c r="C50" s="438"/>
      <c r="D50" s="438"/>
      <c r="E50" s="438"/>
      <c r="F50" s="438"/>
      <c r="G50" s="438"/>
      <c r="H50" s="438"/>
      <c r="I50" s="457"/>
    </row>
    <row r="51" spans="1:9" ht="13.5" thickBot="1">
      <c r="A51" s="453"/>
      <c r="B51" s="438"/>
      <c r="C51" s="438"/>
      <c r="D51" s="438"/>
      <c r="E51" s="438"/>
      <c r="F51" s="438"/>
      <c r="G51" s="438"/>
      <c r="H51" s="438"/>
      <c r="I51" s="457"/>
    </row>
    <row r="52" spans="1:9" ht="13.5" thickBot="1">
      <c r="A52" s="453"/>
      <c r="B52" s="438" t="s">
        <v>280</v>
      </c>
      <c r="C52" s="438"/>
      <c r="D52" s="438"/>
      <c r="E52" s="438" t="s">
        <v>281</v>
      </c>
      <c r="F52" s="438"/>
      <c r="G52" s="449" t="s">
        <v>282</v>
      </c>
      <c r="H52" s="449"/>
      <c r="I52" s="447">
        <f>I43</f>
        <v>0</v>
      </c>
    </row>
    <row r="53" spans="1:9" ht="12.75">
      <c r="A53" s="453"/>
      <c r="B53" s="438"/>
      <c r="C53" s="438"/>
      <c r="D53" s="438"/>
      <c r="E53" s="438"/>
      <c r="F53" s="438"/>
      <c r="G53" s="438"/>
      <c r="H53" s="438"/>
      <c r="I53" s="457"/>
    </row>
    <row r="54" spans="1:9" ht="12.75">
      <c r="A54" s="453"/>
      <c r="B54" s="438" t="s">
        <v>283</v>
      </c>
      <c r="C54" s="438"/>
      <c r="D54" s="438"/>
      <c r="E54" s="438"/>
      <c r="F54" s="438"/>
      <c r="G54" s="438"/>
      <c r="H54" s="438"/>
      <c r="I54" s="457"/>
    </row>
    <row r="55" spans="1:9" ht="12.75">
      <c r="A55" s="453"/>
      <c r="B55" s="438"/>
      <c r="C55" s="438"/>
      <c r="D55" s="438"/>
      <c r="E55" s="438" t="s">
        <v>284</v>
      </c>
      <c r="F55" s="438"/>
      <c r="G55" s="438"/>
      <c r="H55" s="438"/>
      <c r="I55" s="457"/>
    </row>
    <row r="56" spans="1:9" ht="12.75">
      <c r="A56" s="453"/>
      <c r="B56" s="438" t="s">
        <v>285</v>
      </c>
      <c r="C56" s="438"/>
      <c r="D56" s="438"/>
      <c r="E56" s="438"/>
      <c r="F56" s="438"/>
      <c r="G56" s="438"/>
      <c r="H56" s="438" t="s">
        <v>286</v>
      </c>
      <c r="I56" s="457"/>
    </row>
    <row r="57" spans="1:9" ht="12.75">
      <c r="A57" s="453"/>
      <c r="B57" s="438"/>
      <c r="C57" s="438"/>
      <c r="D57" s="438"/>
      <c r="E57" s="438"/>
      <c r="F57" s="438"/>
      <c r="G57" s="438"/>
      <c r="H57" s="438" t="s">
        <v>287</v>
      </c>
      <c r="I57" s="457"/>
    </row>
    <row r="58" spans="1:9" ht="13.5" thickBot="1">
      <c r="A58" s="458"/>
      <c r="B58" s="459"/>
      <c r="C58" s="459"/>
      <c r="D58" s="459"/>
      <c r="E58" s="459"/>
      <c r="F58" s="459"/>
      <c r="G58" s="459"/>
      <c r="H58" s="459"/>
      <c r="I58" s="460"/>
    </row>
  </sheetData>
  <sheetProtection/>
  <printOptions/>
  <pageMargins left="0.23" right="0.19" top="0.25" bottom="0.17" header="0.17" footer="0.2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56"/>
  <sheetViews>
    <sheetView zoomScalePageLayoutView="0" workbookViewId="0" topLeftCell="A16">
      <selection activeCell="G35" sqref="G35"/>
    </sheetView>
  </sheetViews>
  <sheetFormatPr defaultColWidth="9.140625" defaultRowHeight="12.75"/>
  <cols>
    <col min="9" max="9" width="27.00390625" style="0" customWidth="1"/>
  </cols>
  <sheetData>
    <row r="2" spans="1:9" ht="12.75">
      <c r="A2" s="484"/>
      <c r="B2" s="485"/>
      <c r="C2" s="485"/>
      <c r="D2" s="485"/>
      <c r="E2" s="485"/>
      <c r="F2" s="485"/>
      <c r="G2" s="485"/>
      <c r="H2" s="485"/>
      <c r="I2" s="486"/>
    </row>
    <row r="3" spans="1:9" ht="18">
      <c r="A3" s="487"/>
      <c r="B3" s="511" t="s">
        <v>310</v>
      </c>
      <c r="C3" s="511"/>
      <c r="D3" s="511"/>
      <c r="E3" s="511"/>
      <c r="F3" s="511"/>
      <c r="G3" s="511"/>
      <c r="H3" s="511"/>
      <c r="I3" s="488"/>
    </row>
    <row r="4" spans="1:9" ht="12.75">
      <c r="A4" s="487"/>
      <c r="B4" s="245"/>
      <c r="C4" s="245"/>
      <c r="D4" s="245"/>
      <c r="E4" s="245"/>
      <c r="F4" s="245"/>
      <c r="G4" s="245"/>
      <c r="H4" s="245"/>
      <c r="I4" s="488"/>
    </row>
    <row r="5" spans="1:9" ht="12.75">
      <c r="A5" s="487"/>
      <c r="B5" s="484" t="s">
        <v>311</v>
      </c>
      <c r="C5" s="485"/>
      <c r="D5" s="485"/>
      <c r="E5" s="485"/>
      <c r="F5" s="485"/>
      <c r="G5" s="485"/>
      <c r="H5" s="485"/>
      <c r="I5" s="486"/>
    </row>
    <row r="6" spans="1:9" ht="12.75">
      <c r="A6" s="487"/>
      <c r="B6" s="487"/>
      <c r="C6" s="512" t="s">
        <v>312</v>
      </c>
      <c r="D6" s="512"/>
      <c r="E6" s="512"/>
      <c r="F6" s="512"/>
      <c r="G6" s="512"/>
      <c r="H6" s="512"/>
      <c r="I6" s="513"/>
    </row>
    <row r="7" spans="1:9" ht="12.75">
      <c r="A7" s="487"/>
      <c r="B7" s="487"/>
      <c r="C7" s="512" t="s">
        <v>313</v>
      </c>
      <c r="D7" s="512"/>
      <c r="E7" s="512"/>
      <c r="F7" s="512"/>
      <c r="G7" s="512"/>
      <c r="H7" s="512"/>
      <c r="I7" s="513"/>
    </row>
    <row r="8" spans="1:9" ht="12.75">
      <c r="A8" s="487"/>
      <c r="B8" s="487"/>
      <c r="C8" s="245"/>
      <c r="D8" s="514" t="s">
        <v>314</v>
      </c>
      <c r="E8" s="514"/>
      <c r="F8" s="514"/>
      <c r="G8" s="514"/>
      <c r="H8" s="514"/>
      <c r="I8" s="515"/>
    </row>
    <row r="9" spans="1:9" ht="12.75">
      <c r="A9" s="487"/>
      <c r="B9" s="487"/>
      <c r="C9" s="245"/>
      <c r="D9" s="516" t="s">
        <v>315</v>
      </c>
      <c r="E9" s="516"/>
      <c r="F9" s="516"/>
      <c r="G9" s="516"/>
      <c r="H9" s="516"/>
      <c r="I9" s="517"/>
    </row>
    <row r="10" spans="1:9" ht="12.75">
      <c r="A10" s="487"/>
      <c r="B10" s="489"/>
      <c r="C10" s="490"/>
      <c r="D10" s="518" t="s">
        <v>316</v>
      </c>
      <c r="E10" s="518"/>
      <c r="F10" s="518"/>
      <c r="G10" s="518"/>
      <c r="H10" s="490"/>
      <c r="I10" s="491"/>
    </row>
    <row r="11" spans="1:9" ht="12.75">
      <c r="A11" s="487"/>
      <c r="B11" s="245"/>
      <c r="C11" s="245"/>
      <c r="D11" s="245"/>
      <c r="E11" s="245"/>
      <c r="F11" s="245"/>
      <c r="G11" s="245"/>
      <c r="H11" s="245"/>
      <c r="I11" s="488"/>
    </row>
    <row r="12" spans="1:9" ht="12.75">
      <c r="A12" s="487"/>
      <c r="B12" s="245"/>
      <c r="C12" s="245"/>
      <c r="D12" s="245"/>
      <c r="E12" s="245"/>
      <c r="F12" s="245"/>
      <c r="G12" s="245"/>
      <c r="H12" s="245"/>
      <c r="I12" s="488"/>
    </row>
    <row r="13" spans="1:9" ht="12.75">
      <c r="A13" s="487"/>
      <c r="B13" s="245"/>
      <c r="C13" s="245" t="s">
        <v>317</v>
      </c>
      <c r="D13" s="245"/>
      <c r="E13" s="245"/>
      <c r="F13" s="245"/>
      <c r="G13" s="245"/>
      <c r="H13" s="245"/>
      <c r="I13" s="488"/>
    </row>
    <row r="14" spans="1:9" ht="12.75">
      <c r="A14" s="487"/>
      <c r="B14" s="245"/>
      <c r="C14" s="245"/>
      <c r="D14" s="245"/>
      <c r="E14" s="245"/>
      <c r="F14" s="245"/>
      <c r="G14" s="245"/>
      <c r="H14" s="245"/>
      <c r="I14" s="488"/>
    </row>
    <row r="15" spans="1:9" ht="12.75">
      <c r="A15" s="487"/>
      <c r="B15" s="245"/>
      <c r="C15" s="245" t="s">
        <v>318</v>
      </c>
      <c r="D15" s="245" t="s">
        <v>319</v>
      </c>
      <c r="E15" s="245"/>
      <c r="F15" s="245"/>
      <c r="G15" s="245"/>
      <c r="H15" s="245"/>
      <c r="I15" s="488"/>
    </row>
    <row r="16" spans="1:9" ht="12.75">
      <c r="A16" s="487"/>
      <c r="B16" s="245"/>
      <c r="C16" s="245" t="s">
        <v>318</v>
      </c>
      <c r="D16" s="245" t="s">
        <v>320</v>
      </c>
      <c r="E16" s="245"/>
      <c r="F16" s="245"/>
      <c r="G16" s="245"/>
      <c r="H16" s="245"/>
      <c r="I16" s="488"/>
    </row>
    <row r="17" spans="1:9" ht="12.75">
      <c r="A17" s="487"/>
      <c r="B17" s="245"/>
      <c r="C17" s="245"/>
      <c r="D17" s="245" t="s">
        <v>321</v>
      </c>
      <c r="E17" s="245"/>
      <c r="F17" s="245"/>
      <c r="G17" s="245"/>
      <c r="H17" s="245"/>
      <c r="I17" s="488"/>
    </row>
    <row r="18" spans="1:9" ht="12.75">
      <c r="A18" s="487"/>
      <c r="B18" s="245"/>
      <c r="C18" s="245" t="s">
        <v>318</v>
      </c>
      <c r="D18" s="245" t="s">
        <v>322</v>
      </c>
      <c r="E18" s="245"/>
      <c r="F18" s="245"/>
      <c r="G18" s="245"/>
      <c r="H18" s="245"/>
      <c r="I18" s="488"/>
    </row>
    <row r="19" spans="1:9" ht="12.75">
      <c r="A19" s="487"/>
      <c r="B19" s="245"/>
      <c r="C19" s="245"/>
      <c r="D19" s="245" t="s">
        <v>323</v>
      </c>
      <c r="E19" s="245"/>
      <c r="F19" s="245"/>
      <c r="G19" s="245"/>
      <c r="H19" s="245"/>
      <c r="I19" s="488"/>
    </row>
    <row r="20" spans="1:9" ht="12.75">
      <c r="A20" s="487"/>
      <c r="B20" s="245"/>
      <c r="C20" s="245" t="s">
        <v>318</v>
      </c>
      <c r="D20" s="245" t="s">
        <v>324</v>
      </c>
      <c r="E20" s="245"/>
      <c r="F20" s="245"/>
      <c r="G20" s="245"/>
      <c r="H20" s="245"/>
      <c r="I20" s="488"/>
    </row>
    <row r="21" spans="1:9" ht="12.75">
      <c r="A21" s="487"/>
      <c r="B21" s="245"/>
      <c r="C21" s="245" t="s">
        <v>318</v>
      </c>
      <c r="D21" s="245" t="s">
        <v>325</v>
      </c>
      <c r="E21" s="245"/>
      <c r="F21" s="245"/>
      <c r="G21" s="245"/>
      <c r="H21" s="245"/>
      <c r="I21" s="488"/>
    </row>
    <row r="22" spans="1:9" ht="12.75">
      <c r="A22" s="487"/>
      <c r="B22" s="245"/>
      <c r="C22" s="245"/>
      <c r="D22" s="245" t="s">
        <v>326</v>
      </c>
      <c r="E22" s="245"/>
      <c r="F22" s="245"/>
      <c r="G22" s="245"/>
      <c r="H22" s="245"/>
      <c r="I22" s="488"/>
    </row>
    <row r="23" spans="1:9" ht="12.75">
      <c r="A23" s="487"/>
      <c r="B23" s="245"/>
      <c r="C23" s="245"/>
      <c r="D23" s="245"/>
      <c r="E23" s="245"/>
      <c r="F23" s="245"/>
      <c r="G23" s="245"/>
      <c r="H23" s="245"/>
      <c r="I23" s="488"/>
    </row>
    <row r="24" spans="1:9" ht="12.75">
      <c r="A24" s="487"/>
      <c r="B24" s="245" t="s">
        <v>327</v>
      </c>
      <c r="C24" s="245"/>
      <c r="D24" s="246"/>
      <c r="E24" s="245"/>
      <c r="F24" s="245"/>
      <c r="G24" s="245"/>
      <c r="H24" s="245"/>
      <c r="I24" s="488"/>
    </row>
    <row r="25" spans="1:9" ht="12.75">
      <c r="A25" s="487"/>
      <c r="B25" s="245"/>
      <c r="C25" s="245"/>
      <c r="D25" s="246"/>
      <c r="E25" s="245"/>
      <c r="F25" s="245"/>
      <c r="G25" s="245"/>
      <c r="H25" s="245"/>
      <c r="I25" s="488"/>
    </row>
    <row r="26" spans="1:9" ht="12.75">
      <c r="A26" s="487"/>
      <c r="B26" s="245"/>
      <c r="C26" s="245"/>
      <c r="D26" s="245" t="s">
        <v>331</v>
      </c>
      <c r="E26" s="245"/>
      <c r="F26" s="245"/>
      <c r="G26" s="245"/>
      <c r="H26" s="245"/>
      <c r="I26" s="488"/>
    </row>
    <row r="27" spans="1:9" ht="12.75">
      <c r="A27" s="487"/>
      <c r="B27" s="245"/>
      <c r="C27" s="245"/>
      <c r="D27" s="245"/>
      <c r="E27" s="245"/>
      <c r="F27" s="245"/>
      <c r="G27" s="245"/>
      <c r="H27" s="245"/>
      <c r="I27" s="488"/>
    </row>
    <row r="28" spans="1:9" ht="12.75">
      <c r="A28" s="487"/>
      <c r="B28" s="245"/>
      <c r="C28" s="245"/>
      <c r="D28" s="245" t="s">
        <v>328</v>
      </c>
      <c r="E28" s="245"/>
      <c r="F28" s="245"/>
      <c r="G28" s="245"/>
      <c r="H28" s="245"/>
      <c r="I28" s="488"/>
    </row>
    <row r="29" spans="1:9" ht="12.75">
      <c r="A29" s="487"/>
      <c r="B29" s="246"/>
      <c r="C29" s="245"/>
      <c r="D29" s="245"/>
      <c r="E29" s="245"/>
      <c r="F29" s="245"/>
      <c r="G29" s="245"/>
      <c r="H29" s="245"/>
      <c r="I29" s="488"/>
    </row>
    <row r="30" spans="1:9" ht="12.75">
      <c r="A30" s="487"/>
      <c r="B30" s="246"/>
      <c r="C30" s="245"/>
      <c r="D30" s="245" t="s">
        <v>332</v>
      </c>
      <c r="E30" s="245"/>
      <c r="F30" s="245"/>
      <c r="G30" s="245"/>
      <c r="H30" s="245"/>
      <c r="I30" s="488"/>
    </row>
    <row r="31" spans="1:9" ht="12.75">
      <c r="A31" s="487"/>
      <c r="B31" s="246"/>
      <c r="C31" s="245"/>
      <c r="D31" s="246"/>
      <c r="E31" s="480"/>
      <c r="F31" s="245"/>
      <c r="G31" s="245"/>
      <c r="H31" s="245"/>
      <c r="I31" s="488"/>
    </row>
    <row r="32" spans="1:9" ht="12.75">
      <c r="A32" s="487"/>
      <c r="B32" s="246"/>
      <c r="C32" s="245"/>
      <c r="D32" s="498" t="s">
        <v>333</v>
      </c>
      <c r="E32" s="499"/>
      <c r="F32" s="498"/>
      <c r="G32" s="498"/>
      <c r="H32" s="498"/>
      <c r="I32" s="488"/>
    </row>
    <row r="33" spans="1:9" ht="15">
      <c r="A33" s="487"/>
      <c r="B33" s="246"/>
      <c r="C33" s="493"/>
      <c r="D33" s="493"/>
      <c r="E33" s="494"/>
      <c r="F33" s="493"/>
      <c r="G33" s="493"/>
      <c r="H33" s="245"/>
      <c r="I33" s="488"/>
    </row>
    <row r="34" spans="1:9" ht="15">
      <c r="A34" s="487"/>
      <c r="B34" s="246"/>
      <c r="C34" s="493"/>
      <c r="D34" s="245" t="s">
        <v>334</v>
      </c>
      <c r="E34" s="494"/>
      <c r="F34" s="493"/>
      <c r="G34" s="493"/>
      <c r="H34" s="245"/>
      <c r="I34" s="488"/>
    </row>
    <row r="35" spans="1:9" ht="12.75">
      <c r="A35" s="487"/>
      <c r="B35" s="246"/>
      <c r="C35" s="245"/>
      <c r="D35" s="245"/>
      <c r="E35" s="492"/>
      <c r="F35" s="245"/>
      <c r="G35" s="245"/>
      <c r="H35" s="245"/>
      <c r="I35" s="488"/>
    </row>
    <row r="36" spans="1:9" ht="12.75">
      <c r="A36" s="487"/>
      <c r="B36" s="246"/>
      <c r="C36" s="245"/>
      <c r="D36" s="245" t="s">
        <v>335</v>
      </c>
      <c r="E36" s="492"/>
      <c r="F36" s="245"/>
      <c r="G36" s="245"/>
      <c r="H36" s="245"/>
      <c r="I36" s="488"/>
    </row>
    <row r="37" spans="1:9" ht="12.75">
      <c r="A37" s="487"/>
      <c r="B37" s="246"/>
      <c r="C37" s="245"/>
      <c r="D37" s="245"/>
      <c r="E37" s="492"/>
      <c r="F37" s="245"/>
      <c r="G37" s="245"/>
      <c r="H37" s="245"/>
      <c r="I37" s="488"/>
    </row>
    <row r="38" spans="1:9" ht="12.75">
      <c r="A38" s="487"/>
      <c r="B38" s="246"/>
      <c r="C38" s="245"/>
      <c r="D38" s="245" t="s">
        <v>336</v>
      </c>
      <c r="E38" s="492"/>
      <c r="F38" s="245"/>
      <c r="G38" s="245"/>
      <c r="H38" s="245"/>
      <c r="I38" s="488"/>
    </row>
    <row r="39" spans="1:9" ht="12.75">
      <c r="A39" s="487"/>
      <c r="B39" s="246"/>
      <c r="C39" s="245"/>
      <c r="D39" s="245"/>
      <c r="E39" s="492"/>
      <c r="F39" s="245"/>
      <c r="G39" s="245"/>
      <c r="H39" s="245"/>
      <c r="I39" s="488"/>
    </row>
    <row r="40" spans="1:9" ht="12.75">
      <c r="A40" s="487"/>
      <c r="B40" s="246"/>
      <c r="C40" s="245"/>
      <c r="D40" s="245"/>
      <c r="E40" s="492"/>
      <c r="F40" s="245"/>
      <c r="G40" s="245"/>
      <c r="H40" s="245"/>
      <c r="I40" s="488"/>
    </row>
    <row r="41" spans="1:9" ht="15">
      <c r="A41" s="487"/>
      <c r="B41" s="246"/>
      <c r="C41" s="245"/>
      <c r="D41" s="493"/>
      <c r="E41" s="492"/>
      <c r="F41" s="245"/>
      <c r="G41" s="245"/>
      <c r="H41" s="245"/>
      <c r="I41" s="488"/>
    </row>
    <row r="42" spans="1:9" ht="15">
      <c r="A42" s="487"/>
      <c r="B42" s="246"/>
      <c r="C42" s="245"/>
      <c r="D42" s="493"/>
      <c r="E42" s="492"/>
      <c r="F42" s="245"/>
      <c r="G42" s="245"/>
      <c r="H42" s="245"/>
      <c r="I42" s="488"/>
    </row>
    <row r="43" spans="1:9" ht="12.75">
      <c r="A43" s="487"/>
      <c r="B43" s="246"/>
      <c r="C43" s="245"/>
      <c r="D43" s="245"/>
      <c r="E43" s="492"/>
      <c r="F43" s="245"/>
      <c r="G43" s="245"/>
      <c r="H43" s="245"/>
      <c r="I43" s="488"/>
    </row>
    <row r="44" spans="1:9" ht="12.75">
      <c r="A44" s="487"/>
      <c r="B44" s="510"/>
      <c r="C44" s="510"/>
      <c r="D44" s="245"/>
      <c r="E44" s="496"/>
      <c r="F44" s="245"/>
      <c r="G44" s="245"/>
      <c r="H44" s="245"/>
      <c r="I44" s="488"/>
    </row>
    <row r="45" spans="1:9" ht="15">
      <c r="A45" s="487"/>
      <c r="B45" s="495"/>
      <c r="C45" s="495"/>
      <c r="D45" s="493"/>
      <c r="E45" s="496"/>
      <c r="F45" s="245"/>
      <c r="G45" s="245"/>
      <c r="H45" s="245"/>
      <c r="I45" s="488"/>
    </row>
    <row r="46" spans="1:9" ht="15">
      <c r="A46" s="487"/>
      <c r="B46" s="246"/>
      <c r="C46" s="245"/>
      <c r="D46" s="493"/>
      <c r="E46" s="245"/>
      <c r="F46" s="245"/>
      <c r="G46" s="245"/>
      <c r="H46" s="245"/>
      <c r="I46" s="488"/>
    </row>
    <row r="47" spans="1:9" ht="12.75">
      <c r="A47" s="487"/>
      <c r="B47" s="245"/>
      <c r="C47" s="245"/>
      <c r="D47" s="245"/>
      <c r="E47" s="480"/>
      <c r="F47" s="245"/>
      <c r="G47" s="245"/>
      <c r="H47" s="245"/>
      <c r="I47" s="488"/>
    </row>
    <row r="48" spans="1:9" ht="12.75">
      <c r="A48" s="487"/>
      <c r="B48" s="245"/>
      <c r="C48" s="245"/>
      <c r="D48" s="245"/>
      <c r="E48" s="480"/>
      <c r="F48" s="245"/>
      <c r="G48" s="245"/>
      <c r="H48" s="245"/>
      <c r="I48" s="497" t="s">
        <v>329</v>
      </c>
    </row>
    <row r="49" spans="1:9" ht="12.75">
      <c r="A49" s="487"/>
      <c r="B49" s="245"/>
      <c r="C49" s="245"/>
      <c r="D49" s="245"/>
      <c r="E49" s="480"/>
      <c r="F49" s="245"/>
      <c r="G49" s="245"/>
      <c r="H49" s="245"/>
      <c r="I49" s="488"/>
    </row>
    <row r="50" spans="1:9" ht="12.75">
      <c r="A50" s="487"/>
      <c r="B50" s="246"/>
      <c r="C50" s="246"/>
      <c r="D50" s="245"/>
      <c r="E50" s="344"/>
      <c r="F50" s="245"/>
      <c r="G50" s="245"/>
      <c r="H50" s="245"/>
      <c r="I50" s="497" t="s">
        <v>330</v>
      </c>
    </row>
    <row r="51" spans="1:9" ht="12.75">
      <c r="A51" s="487"/>
      <c r="B51" s="246"/>
      <c r="C51" s="246"/>
      <c r="D51" s="245"/>
      <c r="E51" s="344"/>
      <c r="F51" s="245"/>
      <c r="G51" s="245"/>
      <c r="H51" s="245"/>
      <c r="I51" s="488"/>
    </row>
    <row r="52" spans="1:9" ht="12.75">
      <c r="A52" s="487"/>
      <c r="B52" s="246"/>
      <c r="C52" s="246"/>
      <c r="D52" s="245"/>
      <c r="E52" s="344"/>
      <c r="F52" s="245"/>
      <c r="G52" s="245"/>
      <c r="H52" s="245"/>
      <c r="I52" s="488"/>
    </row>
    <row r="53" spans="1:9" ht="12.75">
      <c r="A53" s="487"/>
      <c r="B53" s="246"/>
      <c r="C53" s="246"/>
      <c r="D53" s="245"/>
      <c r="E53" s="344"/>
      <c r="F53" s="245"/>
      <c r="G53" s="245"/>
      <c r="H53" s="245"/>
      <c r="I53" s="488"/>
    </row>
    <row r="54" spans="1:9" ht="12.75">
      <c r="A54" s="245"/>
      <c r="B54" s="245"/>
      <c r="C54" s="245"/>
      <c r="D54" s="245"/>
      <c r="E54" s="480"/>
      <c r="F54" s="245"/>
      <c r="G54" s="245"/>
      <c r="H54" s="245"/>
      <c r="I54" s="488"/>
    </row>
    <row r="55" spans="1:9" ht="12.75">
      <c r="A55" s="245"/>
      <c r="B55" s="245"/>
      <c r="C55" s="245"/>
      <c r="D55" s="245"/>
      <c r="E55" s="245"/>
      <c r="F55" s="245"/>
      <c r="G55" s="245"/>
      <c r="H55" s="245"/>
      <c r="I55" s="488"/>
    </row>
    <row r="56" spans="1:9" ht="12.75">
      <c r="A56" s="490"/>
      <c r="B56" s="490"/>
      <c r="C56" s="490"/>
      <c r="D56" s="490"/>
      <c r="E56" s="490"/>
      <c r="F56" s="490"/>
      <c r="G56" s="490"/>
      <c r="H56" s="490"/>
      <c r="I56" s="491"/>
    </row>
  </sheetData>
  <sheetProtection/>
  <mergeCells count="7">
    <mergeCell ref="B44:C44"/>
    <mergeCell ref="B3:H3"/>
    <mergeCell ref="C6:I6"/>
    <mergeCell ref="C7:I7"/>
    <mergeCell ref="D8:I8"/>
    <mergeCell ref="D9:I9"/>
    <mergeCell ref="D10:G10"/>
  </mergeCells>
  <printOptions/>
  <pageMargins left="0.4" right="0.24" top="0.45" bottom="0.34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</dc:creator>
  <cp:keywords/>
  <dc:description/>
  <cp:lastModifiedBy>blerina.hoxha2</cp:lastModifiedBy>
  <cp:lastPrinted>2014-03-28T14:02:29Z</cp:lastPrinted>
  <dcterms:created xsi:type="dcterms:W3CDTF">2009-01-10T18:45:24Z</dcterms:created>
  <dcterms:modified xsi:type="dcterms:W3CDTF">2014-07-07T07:17:47Z</dcterms:modified>
  <cp:category/>
  <cp:version/>
  <cp:contentType/>
  <cp:contentStatus/>
</cp:coreProperties>
</file>